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85217D38-56B7-4287-BF08-A9C95D9C2E8F}" xr6:coauthVersionLast="47" xr6:coauthVersionMax="47" xr10:uidLastSave="{00000000-0000-0000-0000-000000000000}"/>
  <bookViews>
    <workbookView xWindow="28224" yWindow="1500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<sst xmlns="http://schemas.openxmlformats.org/spreadsheetml/2006/main" count="206" uniqueCount="190">
  <si>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</si>
  <si>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</si>
  <si>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</si>
  <si>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</si>
  <si>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</si>
  <si>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</si>
  <si>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</si>
  <si>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</si>
  <si>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</si>
  <si>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</si>
  <si>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</si>
  <si>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</si>
  <si>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</si>
  <si>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</si>
  <si>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</si>
  <si>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</si>
  <si>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</si>
  <si>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</si>
  <si>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</si>
  <si>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</si>
  <si>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</si>
  <si>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</si>
  <si>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</si>
  <si>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</si>
  <si>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</si>
  <si>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</si>
  <si>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</si>
  <si>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</si>
  <si>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</si>
  <si>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</si>
  <si>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</si>
  <si>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</si>
  <si>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</si>
  <si>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</si>
  <si>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</si>
  <si>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</si>
  <si>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</si>
  <si>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</si>
  <si>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</si>
  <si>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</si>
  <si>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</si>
  <si>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</si>
  <si>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</si>
  <si>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</si>
  <si>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</si>
  <si>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</si>
  <si>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</si>
  <si>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</si>
  <si>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</si>
  <si>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</si>
  <si>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</si>
  <si>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</si>
  <si>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</si>
  <si>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</si>
  <si>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</si>
  <si>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</si>
  <si>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</si>
  <si>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</si>
  <si>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</si>
  <si>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</si>
  <si>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</si>
  <si>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</si>
  <si>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</si>
  <si>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</si>
  <si>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</si>
  <si>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</si>
  <si>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</si>
  <si>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</si>
  <si>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</si>
  <si>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</si>
  <si>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</si>
  <si>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</si>
  <si>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</si>
  <si>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</si>
  <si>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</si>
  <si>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</si>
  <si>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</si>
  <si>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</si>
  <si>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</si>
  <si>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</si>
  <si>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</si>
  <si>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</si>
  <si>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</si>
  <si>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</si>
  <si>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</si>
  <si>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</si>
  <si>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</si>
  <si>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</si>
  <si>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</si>
  <si>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</si>
  <si>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</si>
  <si>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</si>
  <si>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</si>
  <si>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</si>
  <si>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</si>
  <si>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</si>
  <si>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</si>
  <si>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</si>
  <si>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</si>
  <si>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</si>
  <si>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</si>
  <si>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</si>
  <si>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</si>
  <si>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</si>
  <si>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</si>
  <si>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</si>
  <si>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</si>
  <si>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</si>
  <si>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</si>
  <si>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</si>
  <si>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</si>
  <si>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</si>
  <si>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</si>
  <si>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</si>
  <si>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</si>
  <si>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</si>
  <si>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</si>
  <si>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</si>
  <si>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</si>
  <si>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</si>
  <si>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</si>
  <si>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</si>
  <si>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</si>
  <si>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</si>
  <si>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</si>
  <si>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</si>
  <si>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</si>
  <si>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</si>
  <si>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</si>
  <si>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</si>
  <si>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</si>
  <si>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</si>
  <si>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</si>
  <si>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</si>
  <si>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</si>
  <si>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</si>
  <si>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</si>
  <si>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</si>
  <si>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</si>
  <si>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</si>
  <si>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</si>
  <si>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</si>
  <si>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</si>
  <si>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</si>
  <si>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</si>
  <si>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</si>
  <si>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</si>
  <si>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</si>
  <si>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</si>
  <si>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</si>
  <si>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</si>
  <si>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</si>
  <si>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</si>
  <si>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</si>
  <si>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</si>
  <si>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</si>
  <si>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</si>
  <si>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</si>
  <si>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</si>
  <si>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</si>
  <si>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</si>
  <si>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</si>
  <si>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</si>
  <si>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</si>
  <si>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</si>
  <si>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</si>
  <si>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</si>
  <si>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</si>
  <si>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</si>
  <si>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</si>
  <si>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</si>
  <si>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</si>
  <si>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</si>
  <si>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</si>
  <si>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</si>
  <si>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</si>
  <si>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</si>
  <si>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</si>
  <si>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</si>
  <si>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</si>
  <si>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ALL</t>
    <phoneticPr fontId="3" type="noConversion"/>
  </si>
  <si>
    <t xml:space="preserve">BLG K2 mode(mkk2list.f) LAST No. </t>
    <phoneticPr fontId="3" type="noConversion"/>
  </si>
  <si>
    <t>SE</t>
    <phoneticPr fontId="3" type="noConversion"/>
  </si>
  <si>
    <t>ESE</t>
    <phoneticPr fontId="3" type="noConversion"/>
  </si>
  <si>
    <t>-</t>
    <phoneticPr fontId="3" type="noConversion"/>
  </si>
  <si>
    <t>월령 40% 이상으로 방풍막 연결</t>
    <phoneticPr fontId="3" type="noConversion"/>
  </si>
  <si>
    <t>두원재</t>
    <phoneticPr fontId="3" type="noConversion"/>
  </si>
  <si>
    <t>[09:00] 평균 10m/s 이상의 강풍으로 인해 관측 중지 / 오후 flat 건너뜀</t>
    <phoneticPr fontId="3" type="noConversion"/>
  </si>
  <si>
    <t>[18:50] 평균 10m/s 이상의 강풍과 높은 습도(vaisala 80% / topring 85% / 2.3m 91%)로 인한 관측 종료 / 오전 flat 건너뜀</t>
    <phoneticPr fontId="3" type="noConversion"/>
  </si>
  <si>
    <t>I-BAND 촬영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</si>
</sst>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B46" sqref="B46:P46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45723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0.41180555555555554</v>
      </c>
      <c r="D9" s="8" t="s">
        <v>184</v>
      </c>
      <c r="E9" s="8">
        <v>14.9</v>
      </c>
      <c r="F9" s="8">
        <v>80.400000000000006</v>
      </c>
      <c r="G9" s="36" t="s">
        <v>183</v>
      </c>
      <c r="H9" s="8">
        <v>9.1</v>
      </c>
      <c r="I9" s="36">
        <v>54.4</v>
      </c>
      <c r="J9" s="9">
        <f>IF(L9, 1, 0) + IF(M9, 2, 0) + IF(N9, 4, 0) + IF(O9, 8, 0) + IF(P9, 16, 0)</f>
        <v>6</v>
      </c>
      <c r="K9" s="10" t="b">
        <v>0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14.8</v>
      </c>
      <c r="F10" s="8">
        <v>81.900000000000006</v>
      </c>
      <c r="G10" s="36" t="s">
        <v>183</v>
      </c>
      <c r="H10" s="8">
        <v>13.1</v>
      </c>
      <c r="I10" s="11"/>
      <c r="J10" s="9">
        <f>IF(L10, 1, 0) + IF(M10, 2, 0) + IF(N10, 4, 0) + IF(O10, 8, 0) + IF(P10, 16, 0)</f>
        <v>6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0.77638888888888891</v>
      </c>
      <c r="D11" s="15" t="s">
        <v>184</v>
      </c>
      <c r="E11" s="15">
        <v>14.6</v>
      </c>
      <c r="F11" s="15">
        <v>79.599999999999994</v>
      </c>
      <c r="G11" s="36" t="s">
        <v>182</v>
      </c>
      <c r="H11" s="15">
        <v>3.9</v>
      </c>
      <c r="I11" s="16"/>
      <c r="J11" s="9">
        <f>IF(L11, 1, 0) + IF(M11, 2, 0) + IF(N11, 4, 0) + IF(O11, 8, 0) + IF(P11, 16, 0)</f>
        <v>6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24.364583333333332</v>
      </c>
      <c r="D12" s="19" t="e">
        <f>AVERAGE(D9:D11)</f>
        <v>#DIV/0!</v>
      </c>
      <c r="E12" s="19">
        <f>AVERAGE(E9:E11)</f>
        <v>14.766666666666667</v>
      </c>
      <c r="F12" s="20">
        <f>AVERAGE(F9:F11)</f>
        <v>80.63333333333334</v>
      </c>
      <c r="G12" s="21"/>
      <c r="H12" s="22">
        <f>AVERAGE(H9:H11)</f>
        <v>8.6999999999999993</v>
      </c>
      <c r="I12" s="23"/>
      <c r="J12" s="24">
        <f>AVERAGE(J9:J11)</f>
        <v>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180</v>
      </c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0.3659722222222222</v>
      </c>
      <c r="D17" s="28">
        <v>0.36736111111111114</v>
      </c>
      <c r="E17" s="28">
        <v>0.51041666666666663</v>
      </c>
      <c r="F17" s="28">
        <v>0.79097222222222219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0.79513888888888884</v>
      </c>
    </row>
    <row r="18" spans="2:16" ht="14.1" customHeight="1" x14ac:dyDescent="0.35">
      <c r="B18" s="35" t="s">
        <v>42</v>
      </c>
      <c r="C18" s="27">
        <v>4752</v>
      </c>
      <c r="D18" s="27">
        <v>4753</v>
      </c>
      <c r="E18" s="27">
        <v>4758</v>
      </c>
      <c r="F18" s="27">
        <v>4822</v>
      </c>
      <c r="G18" s="27"/>
      <c r="H18" s="27"/>
      <c r="I18" s="27"/>
      <c r="J18" s="27"/>
      <c r="K18" s="27"/>
      <c r="L18" s="27"/>
      <c r="M18" s="27"/>
      <c r="N18" s="27"/>
      <c r="O18" s="27"/>
      <c r="P18" s="118">
        <v>4827</v>
      </c>
    </row>
    <row r="19" spans="2:16" ht="14.1" customHeight="1" thickBot="1" x14ac:dyDescent="0.4">
      <c r="B19" s="13" t="s">
        <v>43</v>
      </c>
      <c r="C19" s="29"/>
      <c r="D19" s="27">
        <v>4757</v>
      </c>
      <c r="E19" s="30">
        <v>4821</v>
      </c>
      <c r="F19" s="30">
        <v>4826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64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0.11597222222222223</v>
      </c>
      <c r="D30" s="43"/>
      <c r="E30" s="43">
        <v>6.25E-2</v>
      </c>
      <c r="F30" s="43"/>
      <c r="G30" s="43">
        <v>0.18611111111111112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0.36458333333333337</v>
      </c>
    </row>
    <row r="31" spans="2:16" ht="14.1" customHeight="1" x14ac:dyDescent="0.35">
      <c r="B31" s="37" t="s">
        <v>169</v>
      </c>
      <c r="C31" s="47">
        <v>0.11597222222222223</v>
      </c>
      <c r="D31" s="7"/>
      <c r="E31" s="7">
        <v>6.25E-2</v>
      </c>
      <c r="F31" s="7"/>
      <c r="G31" s="7">
        <v>0.18611111111111112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0.36458333333333337</v>
      </c>
    </row>
    <row r="32" spans="2:16" ht="14.1" customHeight="1" x14ac:dyDescent="0.35">
      <c r="B32" s="37" t="s">
        <v>65</v>
      </c>
      <c r="C32" s="49">
        <v>0.11597222222222223</v>
      </c>
      <c r="D32" s="50"/>
      <c r="E32" s="50">
        <v>6.25E-2</v>
      </c>
      <c r="F32" s="50"/>
      <c r="G32" s="50">
        <v>0.18611111111111112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0.36458333333333337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187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188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 t="s">
        <v>189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181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-158.83799999999999</v>
      </c>
      <c r="D72" s="60">
        <v>-159.61600000000001</v>
      </c>
      <c r="E72" s="100" t="s">
        <v>118</v>
      </c>
      <c r="F72" s="60">
        <v>25.71</v>
      </c>
      <c r="G72" s="60">
        <v>24.2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-154.261</v>
      </c>
      <c r="D73" s="60">
        <v>-155.25</v>
      </c>
      <c r="E73" s="102" t="s">
        <v>122</v>
      </c>
      <c r="F73" s="61">
        <v>37.29</v>
      </c>
      <c r="G73" s="61">
        <v>40.01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-210.893</v>
      </c>
      <c r="D74" s="60">
        <v>-210.916</v>
      </c>
      <c r="E74" s="102" t="s">
        <v>127</v>
      </c>
      <c r="F74" s="62">
        <v>5</v>
      </c>
      <c r="G74" s="62">
        <v>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-122.303</v>
      </c>
      <c r="D75" s="60">
        <v>-124.831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35.265000000000001</v>
      </c>
      <c r="D76" s="60">
        <v>34.4</v>
      </c>
      <c r="E76" s="102" t="s">
        <v>137</v>
      </c>
      <c r="F76" s="62">
        <v>50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33.277999999999999</v>
      </c>
      <c r="D77" s="60">
        <v>32.018999999999998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28.928000000000001</v>
      </c>
      <c r="D78" s="60">
        <v>27.638000000000002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27.518000000000001</v>
      </c>
      <c r="D79" s="60">
        <v>26.15</v>
      </c>
      <c r="E79" s="100" t="s">
        <v>152</v>
      </c>
      <c r="F79" s="60">
        <v>16.600000000000001</v>
      </c>
      <c r="G79" s="60">
        <v>16.100000000000001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2.08E-6</v>
      </c>
      <c r="D80" s="64">
        <v>2.0200000000000001E-6</v>
      </c>
      <c r="E80" s="102" t="s">
        <v>157</v>
      </c>
      <c r="F80" s="61">
        <v>78</v>
      </c>
      <c r="G80" s="61">
        <v>75.900000000000006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185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2025-03-07T19:22:58Z</dcterms:modified>
</cp:coreProperties>
</file>