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93C4D6BC-F806-48BD-AD47-D7451C3D6142}" xr6:coauthVersionLast="36" xr6:coauthVersionMax="47" xr10:uidLastSave="{00000000-0000-0000-0000-000000000000}"/>
  <bookViews>
    <workbookView xWindow="24885" yWindow="14460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<sst xmlns="http://schemas.openxmlformats.org/spreadsheetml/2006/main" count="210" uniqueCount="196">
  <si>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</si>
  <si>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</si>
  <si>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</si>
  <si>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</si>
  <si>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</si>
  <si>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</si>
  <si>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</si>
  <si>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</si>
  <si>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</si>
  <si>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</si>
  <si>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</si>
  <si>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</si>
  <si>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</si>
  <si>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</si>
  <si>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</si>
  <si>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</si>
  <si>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</si>
  <si>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</si>
  <si>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</si>
  <si>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</si>
  <si>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</si>
  <si>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</si>
  <si>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</si>
  <si>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</si>
  <si>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</si>
  <si>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</si>
  <si>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</si>
  <si>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</si>
  <si>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</si>
  <si>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</si>
  <si>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</si>
  <si>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</si>
  <si>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</si>
  <si>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</si>
  <si>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</si>
  <si>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</si>
  <si>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</si>
  <si>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</si>
  <si>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</si>
  <si>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</si>
  <si>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</si>
  <si>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</si>
  <si>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</si>
  <si>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</si>
  <si>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</si>
  <si>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</si>
  <si>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</si>
  <si>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</si>
  <si>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</si>
  <si>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</si>
  <si>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</si>
  <si>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</si>
  <si>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</si>
  <si>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</si>
  <si>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</si>
  <si>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</si>
  <si>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</si>
  <si>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</si>
  <si>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</si>
  <si>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</si>
  <si>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</si>
  <si>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</si>
  <si>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</si>
  <si>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</si>
  <si>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</si>
  <si>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</si>
  <si>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</si>
  <si>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</si>
  <si>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</si>
  <si>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</si>
  <si>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</si>
  <si>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</si>
  <si>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</si>
  <si>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</si>
  <si>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</si>
  <si>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</si>
  <si>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</si>
  <si>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</si>
  <si>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</si>
  <si>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</si>
  <si>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</si>
  <si>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</si>
  <si>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</si>
  <si>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</si>
  <si>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</si>
  <si>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</si>
  <si>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</si>
  <si>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</si>
  <si>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</si>
  <si>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</si>
  <si>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</si>
  <si>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</si>
  <si>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</si>
  <si>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</si>
  <si>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</si>
  <si>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</si>
  <si>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</si>
  <si>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</si>
  <si>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</si>
  <si>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</si>
  <si>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</si>
  <si>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</si>
  <si>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</si>
  <si>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</si>
  <si>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</si>
  <si>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</si>
  <si>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</si>
  <si>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</si>
  <si>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</si>
  <si>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</si>
  <si>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</si>
  <si>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</si>
  <si>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</si>
  <si>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</si>
  <si>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</si>
  <si>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</si>
  <si>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</si>
  <si>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</si>
  <si>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</si>
  <si>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</si>
  <si>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</si>
  <si>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</si>
  <si>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</si>
  <si>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</si>
  <si>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</si>
  <si>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</si>
  <si>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</si>
  <si>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</si>
  <si>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</si>
  <si>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</si>
  <si>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</si>
  <si>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</si>
  <si>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</si>
  <si>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</si>
  <si>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</si>
  <si>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</si>
  <si>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</si>
  <si>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</si>
  <si>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</si>
  <si>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</si>
  <si>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</si>
  <si>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</si>
  <si>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</si>
  <si>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</si>
  <si>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</si>
  <si>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</si>
  <si>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</si>
  <si>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</si>
  <si>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</si>
  <si>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</si>
  <si>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</si>
  <si>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</si>
  <si>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</si>
  <si>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</si>
  <si>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</si>
  <si>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</si>
  <si>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</si>
  <si>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</si>
  <si>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</si>
  <si>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</si>
  <si>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</si>
  <si>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</si>
  <si>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</si>
  <si>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</si>
  <si>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</si>
  <si>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</si>
  <si>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</si>
  <si>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</si>
  <si>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</si>
  <si>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</si>
  <si>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</si>
  <si>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</si>
  <si>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</si>
  <si>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</si>
  <si>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</si>
  <si>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</si>
  <si>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</si>
  <si>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</si>
  <si>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</si>
  <si>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</si>
  <si>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</si>
  <si>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</si>
  <si>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</si>
  <si>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</si>
  <si>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</si>
  <si>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DEEPS</t>
    <phoneticPr fontId="3" type="noConversion"/>
  </si>
  <si>
    <t>ESE</t>
    <phoneticPr fontId="3" type="noConversion"/>
  </si>
  <si>
    <t>30s/23k</t>
    <phoneticPr fontId="3" type="noConversion"/>
  </si>
  <si>
    <t>10s/25k 15s/26k 19s/22k</t>
    <phoneticPr fontId="3" type="noConversion"/>
  </si>
  <si>
    <t>E_004322-004323</t>
    <phoneticPr fontId="3" type="noConversion"/>
  </si>
  <si>
    <t>M_004328-004329:M</t>
    <phoneticPr fontId="3" type="noConversion"/>
  </si>
  <si>
    <t>[12:25-13:45] IC G 연속 crash로 그래프 기록 없음</t>
    <phoneticPr fontId="3" type="noConversion"/>
  </si>
  <si>
    <t>-</t>
    <phoneticPr fontId="3" type="noConversion"/>
  </si>
  <si>
    <t>[14:40] 높은 습도(viasala 87%/ topring 87%)으로 인한 관측 대기</t>
    <phoneticPr fontId="3" type="noConversion"/>
  </si>
  <si>
    <t>E_004322-004323 DEEPS 스크립트로 안 바꾸고 시작해 TMT가 찍힘</t>
    <phoneticPr fontId="3" type="noConversion"/>
  </si>
  <si>
    <t>[18:10] 높은 습도(viasala 81%/ 2.3m 94%)및 강풍(9m/s ~ 16m/s)과 맞바람(ESE)으로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</si>
</sst>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K32" sqref="K32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8">
        <v>45719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56.25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2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0.41597222222222224</v>
      </c>
      <c r="D9" s="8">
        <v>1.4</v>
      </c>
      <c r="E9" s="8">
        <v>18.3</v>
      </c>
      <c r="F9" s="8">
        <v>70.3</v>
      </c>
      <c r="G9" s="36" t="s">
        <v>186</v>
      </c>
      <c r="H9" s="8">
        <v>3.6</v>
      </c>
      <c r="I9" s="36">
        <v>15.5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1.5</v>
      </c>
      <c r="E10" s="8">
        <v>15.2</v>
      </c>
      <c r="F10" s="8">
        <v>84.1</v>
      </c>
      <c r="G10" s="36" t="s">
        <v>186</v>
      </c>
      <c r="H10" s="8">
        <v>10.199999999999999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0.75694444444444442</v>
      </c>
      <c r="D11" s="15" t="s">
        <v>192</v>
      </c>
      <c r="E11" s="15">
        <v>14.5</v>
      </c>
      <c r="F11" s="15">
        <v>81.099999999999994</v>
      </c>
      <c r="G11" s="36" t="s">
        <v>186</v>
      </c>
      <c r="H11" s="15">
        <v>9.1999999999999993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24.34097222222222</v>
      </c>
      <c r="D12" s="19">
        <f>AVERAGE(D9:D11)</f>
        <v>1.45</v>
      </c>
      <c r="E12" s="19">
        <f>AVERAGE(E9:E11)</f>
        <v>16</v>
      </c>
      <c r="F12" s="20">
        <f>AVERAGE(F9:F11)</f>
        <v>78.499999999999986</v>
      </c>
      <c r="G12" s="21"/>
      <c r="H12" s="22">
        <f>AVERAGE(H9:H11)</f>
        <v>7.666666666666667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185</v>
      </c>
      <c r="G16" s="117" t="s">
        <v>181</v>
      </c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0.37013888888888891</v>
      </c>
      <c r="D17" s="28">
        <v>0.37152777777777779</v>
      </c>
      <c r="E17" s="28">
        <v>0.39652777777777776</v>
      </c>
      <c r="F17" s="28">
        <v>0.41736111111111113</v>
      </c>
      <c r="G17" s="28">
        <v>0.75694444444444442</v>
      </c>
      <c r="H17" s="28"/>
      <c r="I17" s="28"/>
      <c r="J17" s="28"/>
      <c r="K17" s="28"/>
      <c r="L17" s="28"/>
      <c r="M17" s="28"/>
      <c r="N17" s="28"/>
      <c r="O17" s="28"/>
      <c r="P17" s="28">
        <v>0.76111111111111107</v>
      </c>
    </row>
    <row r="18" spans="2:16" ht="14.1" customHeight="1" x14ac:dyDescent="0.25">
      <c r="B18" s="35" t="s">
        <v>42</v>
      </c>
      <c r="C18" s="27">
        <v>4288</v>
      </c>
      <c r="D18" s="27">
        <v>4289</v>
      </c>
      <c r="E18" s="27">
        <v>4309</v>
      </c>
      <c r="F18" s="27">
        <v>4322</v>
      </c>
      <c r="G18" s="27">
        <v>4399</v>
      </c>
      <c r="H18" s="27"/>
      <c r="I18" s="27"/>
      <c r="J18" s="27"/>
      <c r="K18" s="27"/>
      <c r="L18" s="27"/>
      <c r="M18" s="27"/>
      <c r="N18" s="27"/>
      <c r="O18" s="27"/>
      <c r="P18" s="118">
        <v>4404</v>
      </c>
    </row>
    <row r="19" spans="2:16" ht="14.1" customHeight="1" thickBot="1" x14ac:dyDescent="0.3">
      <c r="B19" s="13" t="s">
        <v>43</v>
      </c>
      <c r="C19" s="29"/>
      <c r="D19" s="27">
        <v>4300</v>
      </c>
      <c r="E19" s="30">
        <v>4321</v>
      </c>
      <c r="F19" s="30">
        <v>4398</v>
      </c>
      <c r="G19" s="30">
        <v>4403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12</v>
      </c>
      <c r="E20" s="33">
        <f>IF(ISNUMBER(E18),E19-E18+1,"")</f>
        <v>13</v>
      </c>
      <c r="F20" s="33">
        <f>IF(ISNUMBER(F18),F19-F18+1,"")</f>
        <v>77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25">
      <c r="B23" s="156"/>
      <c r="C23" s="116">
        <v>0.37569444444444444</v>
      </c>
      <c r="D23" s="116">
        <v>0.37777777777777777</v>
      </c>
      <c r="E23" s="36" t="s">
        <v>48</v>
      </c>
      <c r="F23" s="155" t="s">
        <v>188</v>
      </c>
      <c r="G23" s="155"/>
      <c r="H23" s="155"/>
      <c r="I23" s="155"/>
      <c r="J23" s="106"/>
      <c r="K23" s="106"/>
      <c r="L23" s="116" t="s">
        <v>164</v>
      </c>
      <c r="M23" s="155"/>
      <c r="N23" s="155"/>
      <c r="O23" s="155"/>
      <c r="P23" s="155"/>
    </row>
    <row r="24" spans="2:16" ht="13.5" customHeight="1" x14ac:dyDescent="0.25">
      <c r="B24" s="156"/>
      <c r="C24" s="106"/>
      <c r="D24" s="106"/>
      <c r="E24" s="113" t="s">
        <v>177</v>
      </c>
      <c r="F24" s="155"/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25">
      <c r="B25" s="156"/>
      <c r="C25" s="116">
        <v>0.38194444444444442</v>
      </c>
      <c r="D25" s="116">
        <v>0.38194444444444442</v>
      </c>
      <c r="E25" s="113" t="s">
        <v>170</v>
      </c>
      <c r="F25" s="155" t="s">
        <v>187</v>
      </c>
      <c r="G25" s="155"/>
      <c r="H25" s="155"/>
      <c r="I25" s="155"/>
      <c r="J25" s="106"/>
      <c r="K25" s="106"/>
      <c r="L25" s="36" t="s">
        <v>49</v>
      </c>
      <c r="M25" s="155"/>
      <c r="N25" s="155"/>
      <c r="O25" s="155"/>
      <c r="P25" s="155"/>
    </row>
    <row r="26" spans="2:16" ht="13.5" customHeight="1" x14ac:dyDescent="0.25">
      <c r="B26" s="156"/>
      <c r="C26" s="106"/>
      <c r="D26" s="106"/>
      <c r="E26" s="113" t="s">
        <v>164</v>
      </c>
      <c r="F26" s="155"/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0.10277777777777777</v>
      </c>
      <c r="D30" s="43"/>
      <c r="E30" s="43">
        <v>6.25E-2</v>
      </c>
      <c r="F30" s="43"/>
      <c r="G30" s="43">
        <v>0.19305555555555556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0.35833333333333334</v>
      </c>
    </row>
    <row r="31" spans="2:16" ht="14.1" customHeight="1" x14ac:dyDescent="0.25">
      <c r="B31" s="37" t="s">
        <v>169</v>
      </c>
      <c r="C31" s="47">
        <v>0.10277777777777777</v>
      </c>
      <c r="D31" s="7"/>
      <c r="E31" s="7">
        <v>6.25E-2</v>
      </c>
      <c r="F31" s="7"/>
      <c r="G31" s="7">
        <v>0.19305555555555556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0.37777777777777777</v>
      </c>
    </row>
    <row r="32" spans="2:16" ht="14.1" customHeight="1" x14ac:dyDescent="0.25">
      <c r="B32" s="37" t="s">
        <v>65</v>
      </c>
      <c r="C32" s="49">
        <v>0.10277777777777777</v>
      </c>
      <c r="D32" s="50"/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0.16527777777777777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0.19305555555555556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0.21249999999999999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8" t="s">
        <v>67</v>
      </c>
      <c r="C36" s="145" t="s">
        <v>189</v>
      </c>
      <c r="D36" s="146"/>
      <c r="E36" s="145" t="s">
        <v>190</v>
      </c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2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2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2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2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2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194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68" t="s">
        <v>191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23" t="s">
        <v>193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23" t="s">
        <v>195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3">
      <c r="B54" s="182" t="s">
        <v>184</v>
      </c>
      <c r="C54" s="183"/>
      <c r="D54" s="183"/>
      <c r="E54" s="183"/>
      <c r="F54" s="112">
        <v>429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2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2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2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2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2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2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2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-157.80000000000001</v>
      </c>
      <c r="D72" s="60">
        <v>-159</v>
      </c>
      <c r="E72" s="100" t="s">
        <v>118</v>
      </c>
      <c r="F72" s="60">
        <v>28</v>
      </c>
      <c r="G72" s="60">
        <v>24.6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-153.30000000000001</v>
      </c>
      <c r="D73" s="60">
        <v>-154.6</v>
      </c>
      <c r="E73" s="102" t="s">
        <v>122</v>
      </c>
      <c r="F73" s="61">
        <v>21.9</v>
      </c>
      <c r="G73" s="61">
        <v>29.8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-204.5</v>
      </c>
      <c r="D74" s="60">
        <v>-207.4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-120.4</v>
      </c>
      <c r="D75" s="60">
        <v>-123.4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37.5</v>
      </c>
      <c r="D76" s="60">
        <v>35.4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35.299999999999997</v>
      </c>
      <c r="D77" s="60">
        <v>32.9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30.9</v>
      </c>
      <c r="D78" s="60">
        <v>28.5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29.5</v>
      </c>
      <c r="D79" s="60">
        <v>27</v>
      </c>
      <c r="E79" s="100" t="s">
        <v>152</v>
      </c>
      <c r="F79" s="60">
        <v>18.899999999999999</v>
      </c>
      <c r="G79" s="60">
        <v>17.5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2.0200000000000001E-6</v>
      </c>
      <c r="D80" s="64">
        <v>1.81E-6</v>
      </c>
      <c r="E80" s="102" t="s">
        <v>157</v>
      </c>
      <c r="F80" s="61">
        <v>67.3</v>
      </c>
      <c r="G80" s="61">
        <v>70.2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161</v>
      </c>
      <c r="C84" s="151"/>
    </row>
    <row r="85" spans="2:16" ht="15" customHeight="1" x14ac:dyDescent="0.25">
      <c r="B85" s="152" t="s">
        <v>183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2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2025-03-04T04:25:33Z</dcterms:modified>
</cp:coreProperties>
</file>