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5373D53A-D836-48FC-88BC-5CEF5BD9982B}" xr6:coauthVersionLast="36" xr6:coauthVersionMax="47" xr10:uidLastSave="{00000000-0000-0000-0000-000000000000}"/>
  <bookViews>
    <workbookView xWindow="24990" yWindow="14655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<sst xmlns="http://schemas.openxmlformats.org/spreadsheetml/2006/main" count="209" uniqueCount="196">
  <si>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</si>
  <si>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</si>
  <si>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</si>
  <si>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</si>
  <si>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</si>
  <si>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</si>
  <si>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</si>
  <si>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</si>
  <si>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</si>
  <si>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</si>
  <si>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</si>
  <si>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</si>
  <si>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</si>
  <si>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</si>
  <si>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</si>
  <si>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</si>
  <si>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</si>
  <si>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</si>
  <si>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</si>
  <si>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</si>
  <si>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</si>
  <si>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</si>
  <si>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</si>
  <si>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</si>
  <si>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</si>
  <si>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</si>
  <si>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</si>
  <si>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</si>
  <si>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</si>
  <si>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</si>
  <si>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</si>
  <si>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</si>
  <si>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</si>
  <si>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</si>
  <si>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</si>
  <si>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</si>
  <si>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</si>
  <si>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</si>
  <si>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</si>
  <si>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</si>
  <si>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</si>
  <si>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</si>
  <si>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</si>
  <si>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</si>
  <si>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</si>
  <si>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</si>
  <si>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</si>
  <si>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</si>
  <si>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</si>
  <si>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</si>
  <si>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</si>
  <si>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</si>
  <si>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</si>
  <si>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</si>
  <si>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</si>
  <si>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</si>
  <si>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</si>
  <si>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</si>
  <si>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</si>
  <si>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</si>
  <si>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</si>
  <si>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</si>
  <si>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</si>
  <si>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</si>
  <si>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</si>
  <si>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</si>
  <si>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</si>
  <si>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</si>
  <si>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</si>
  <si>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</si>
  <si>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</si>
  <si>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</si>
  <si>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</si>
  <si>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</si>
  <si>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</si>
  <si>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</si>
  <si>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</si>
  <si>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</si>
  <si>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</si>
  <si>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</si>
  <si>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</si>
  <si>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</si>
  <si>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</si>
  <si>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</si>
  <si>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</si>
  <si>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</si>
  <si>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</si>
  <si>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</si>
  <si>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</si>
  <si>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</si>
  <si>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</si>
  <si>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</si>
  <si>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</si>
  <si>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</si>
  <si>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</si>
  <si>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</si>
  <si>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</si>
  <si>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</si>
  <si>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</si>
  <si>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</si>
  <si>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</si>
  <si>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</si>
  <si>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</si>
  <si>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</si>
  <si>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</si>
  <si>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</si>
  <si>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</si>
  <si>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</si>
  <si>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</si>
  <si>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</si>
  <si>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</si>
  <si>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</si>
  <si>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</si>
  <si>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</si>
  <si>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</si>
  <si>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</si>
  <si>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</si>
  <si>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</si>
  <si>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</si>
  <si>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</si>
  <si>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</si>
  <si>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</si>
  <si>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</si>
  <si>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</si>
  <si>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</si>
  <si>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</si>
  <si>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</si>
  <si>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</si>
  <si>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</si>
  <si>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</si>
  <si>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</si>
  <si>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</si>
  <si>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</si>
  <si>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</si>
  <si>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</si>
  <si>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</si>
  <si>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</si>
  <si>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</si>
  <si>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</si>
  <si>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</si>
  <si>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</si>
  <si>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</si>
  <si>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</si>
  <si>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</si>
  <si>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</si>
  <si>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</si>
  <si>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</si>
  <si>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</si>
  <si>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</si>
  <si>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</si>
  <si>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</si>
  <si>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</si>
  <si>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</si>
  <si>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</si>
  <si>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</si>
  <si>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</si>
  <si>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</si>
  <si>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</si>
  <si>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</si>
  <si>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</si>
  <si>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</si>
  <si>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</si>
  <si>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</si>
  <si>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</si>
  <si>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</si>
  <si>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</si>
  <si>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</si>
  <si>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</si>
  <si>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</si>
  <si>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</si>
  <si>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</si>
  <si>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</si>
  <si>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</si>
  <si>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</si>
  <si>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</si>
  <si>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</si>
  <si>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</si>
  <si>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</si>
  <si>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</si>
  <si>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</si>
  <si>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</si>
  <si>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</si>
  <si>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</si>
  <si>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</si>
  <si>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</si>
  <si>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</si>
  <si>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</si>
  <si>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DEEPS</t>
    <phoneticPr fontId="3" type="noConversion"/>
  </si>
  <si>
    <t>35s/22k</t>
    <phoneticPr fontId="3" type="noConversion"/>
  </si>
  <si>
    <t>20s/21k</t>
    <phoneticPr fontId="3" type="noConversion"/>
  </si>
  <si>
    <t>M_003817-003818:T</t>
    <phoneticPr fontId="3" type="noConversion"/>
  </si>
  <si>
    <t>N</t>
    <phoneticPr fontId="3" type="noConversion"/>
  </si>
  <si>
    <t>SE</t>
    <phoneticPr fontId="3" type="noConversion"/>
  </si>
  <si>
    <t>35s/25k 25s/27k 14s/23k</t>
    <phoneticPr fontId="3" type="noConversion"/>
  </si>
  <si>
    <t>35s/29k 24s/26k 14s/21k</t>
    <phoneticPr fontId="3" type="noConversion"/>
  </si>
  <si>
    <t>[HA -00:52:39.37]/ [HA -00:55:48.01]에서 풍속은 약하나 망원경이 관측 위치에서 멈추지 못하고 깜빡 거리면서 포인팅 실패함/ EIB 재실행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</si>
</sst>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K31" sqref="K31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8">
        <v>45717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100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0.41736111111111113</v>
      </c>
      <c r="D9" s="8">
        <v>2.6</v>
      </c>
      <c r="E9" s="8">
        <v>25.9</v>
      </c>
      <c r="F9" s="8">
        <v>30.1</v>
      </c>
      <c r="G9" s="36" t="s">
        <v>191</v>
      </c>
      <c r="H9" s="8">
        <v>0.7</v>
      </c>
      <c r="I9" s="36">
        <v>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1.7</v>
      </c>
      <c r="E10" s="8">
        <v>24.4</v>
      </c>
      <c r="F10" s="8">
        <v>30.7</v>
      </c>
      <c r="G10" s="36" t="s">
        <v>192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0.7729166666666667</v>
      </c>
      <c r="D11" s="15">
        <v>2.2000000000000002</v>
      </c>
      <c r="E11" s="15">
        <v>23.4</v>
      </c>
      <c r="F11" s="15">
        <v>34.200000000000003</v>
      </c>
      <c r="G11" s="36" t="s">
        <v>192</v>
      </c>
      <c r="H11" s="15">
        <v>4.4000000000000004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24.355555555555554</v>
      </c>
      <c r="D12" s="19">
        <f>AVERAGE(D9:D11)</f>
        <v>2.1666666666666665</v>
      </c>
      <c r="E12" s="19">
        <f>AVERAGE(E9:E11)</f>
        <v>24.566666666666663</v>
      </c>
      <c r="F12" s="20">
        <f>AVERAGE(F9:F11)</f>
        <v>31.666666666666668</v>
      </c>
      <c r="G12" s="21"/>
      <c r="H12" s="22">
        <f>AVERAGE(H9:H11)</f>
        <v>2.6333333333333333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187</v>
      </c>
      <c r="G16" s="117" t="s">
        <v>181</v>
      </c>
      <c r="H16" s="11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0.37152777777777779</v>
      </c>
      <c r="D17" s="28">
        <v>0.37291666666666667</v>
      </c>
      <c r="E17" s="28">
        <v>0.3972222222222222</v>
      </c>
      <c r="F17" s="28">
        <v>0.41666666666666669</v>
      </c>
      <c r="G17" s="28">
        <v>0.61527777777777781</v>
      </c>
      <c r="H17" s="28">
        <v>0.6791666666666667</v>
      </c>
      <c r="I17" s="28">
        <v>0.8041666666666667</v>
      </c>
      <c r="J17" s="28"/>
      <c r="K17" s="28"/>
      <c r="L17" s="28"/>
      <c r="M17" s="28"/>
      <c r="N17" s="28"/>
      <c r="O17" s="28"/>
      <c r="P17" s="28">
        <v>0.81666666666666665</v>
      </c>
    </row>
    <row r="18" spans="2:16" ht="14.1" customHeight="1" x14ac:dyDescent="0.25">
      <c r="B18" s="35" t="s">
        <v>42</v>
      </c>
      <c r="C18" s="27">
        <v>3771</v>
      </c>
      <c r="D18" s="27">
        <v>3772</v>
      </c>
      <c r="E18" s="27">
        <v>3791</v>
      </c>
      <c r="F18" s="27">
        <v>3803</v>
      </c>
      <c r="G18" s="27">
        <v>3882</v>
      </c>
      <c r="H18" s="27">
        <v>3920</v>
      </c>
      <c r="I18" s="27">
        <v>3994</v>
      </c>
      <c r="J18" s="27"/>
      <c r="K18" s="27"/>
      <c r="L18" s="27"/>
      <c r="M18" s="27"/>
      <c r="N18" s="27"/>
      <c r="O18" s="27"/>
      <c r="P18" s="118">
        <v>4005</v>
      </c>
    </row>
    <row r="19" spans="2:16" ht="14.1" customHeight="1" thickBot="1" x14ac:dyDescent="0.3">
      <c r="B19" s="13" t="s">
        <v>43</v>
      </c>
      <c r="C19" s="29"/>
      <c r="D19" s="27">
        <v>3782</v>
      </c>
      <c r="E19" s="30">
        <v>3802</v>
      </c>
      <c r="F19" s="30">
        <v>3881</v>
      </c>
      <c r="G19" s="30">
        <v>3919</v>
      </c>
      <c r="H19" s="30">
        <v>3993</v>
      </c>
      <c r="I19" s="30">
        <v>4004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79</v>
      </c>
      <c r="G20" s="33">
        <f>IF(ISNUMBER(G18),G19-G18+1,"")</f>
        <v>38</v>
      </c>
      <c r="H20" s="33">
        <f>IF(ISNUMBER(H18),H19-H18+1,"")</f>
        <v>74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25">
      <c r="B23" s="156"/>
      <c r="C23" s="116">
        <v>0.37986111111111109</v>
      </c>
      <c r="D23" s="116">
        <v>0.37986111111111109</v>
      </c>
      <c r="E23" s="36" t="s">
        <v>48</v>
      </c>
      <c r="F23" s="155" t="s">
        <v>189</v>
      </c>
      <c r="G23" s="155"/>
      <c r="H23" s="155"/>
      <c r="I23" s="155"/>
      <c r="J23" s="106">
        <v>0.8041666666666667</v>
      </c>
      <c r="K23" s="106">
        <v>0.80625000000000002</v>
      </c>
      <c r="L23" s="116" t="s">
        <v>164</v>
      </c>
      <c r="M23" s="155" t="s">
        <v>194</v>
      </c>
      <c r="N23" s="155"/>
      <c r="O23" s="155"/>
      <c r="P23" s="155"/>
    </row>
    <row r="24" spans="2:16" ht="13.5" customHeight="1" x14ac:dyDescent="0.25">
      <c r="B24" s="156"/>
      <c r="C24" s="106"/>
      <c r="D24" s="106"/>
      <c r="E24" s="113" t="s">
        <v>177</v>
      </c>
      <c r="F24" s="155"/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25">
      <c r="B25" s="156"/>
      <c r="C25" s="116">
        <v>0.38194444444444442</v>
      </c>
      <c r="D25" s="116">
        <v>0.38194444444444442</v>
      </c>
      <c r="E25" s="113" t="s">
        <v>170</v>
      </c>
      <c r="F25" s="155" t="s">
        <v>188</v>
      </c>
      <c r="G25" s="155"/>
      <c r="H25" s="155"/>
      <c r="I25" s="155"/>
      <c r="J25" s="106">
        <v>0.80763888888888891</v>
      </c>
      <c r="K25" s="106">
        <v>0.80972222222222223</v>
      </c>
      <c r="L25" s="36" t="s">
        <v>49</v>
      </c>
      <c r="M25" s="155" t="s">
        <v>193</v>
      </c>
      <c r="N25" s="155"/>
      <c r="O25" s="155"/>
      <c r="P25" s="155"/>
    </row>
    <row r="26" spans="2:16" ht="13.5" customHeight="1" x14ac:dyDescent="0.25">
      <c r="B26" s="156"/>
      <c r="C26" s="106"/>
      <c r="D26" s="106"/>
      <c r="E26" s="113" t="s">
        <v>164</v>
      </c>
      <c r="F26" s="155"/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9.583333333333334E-2</v>
      </c>
      <c r="D30" s="43"/>
      <c r="E30" s="43">
        <v>6.25E-2</v>
      </c>
      <c r="F30" s="43"/>
      <c r="G30" s="43">
        <v>0.19722222222222222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0.35555555555555551</v>
      </c>
    </row>
    <row r="31" spans="2:16" ht="14.1" customHeight="1" x14ac:dyDescent="0.25">
      <c r="B31" s="37" t="s">
        <v>169</v>
      </c>
      <c r="C31" s="47">
        <v>0.11388888888888889</v>
      </c>
      <c r="D31" s="7"/>
      <c r="E31" s="7">
        <v>6.805555555555555E-2</v>
      </c>
      <c r="F31" s="7"/>
      <c r="G31" s="7">
        <v>0.1986111111111111</v>
      </c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0.3972222222222222</v>
      </c>
    </row>
    <row r="32" spans="2:16" ht="14.1" customHeight="1" x14ac:dyDescent="0.2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0.11388888888888889</v>
      </c>
      <c r="D34" s="110">
        <f t="shared" ref="D34:P34" si="1">D31-D32-D33</f>
        <v>0</v>
      </c>
      <c r="E34" s="110">
        <f t="shared" si="1"/>
        <v>6.805555555555555E-2</v>
      </c>
      <c r="F34" s="110">
        <f t="shared" si="1"/>
        <v>0</v>
      </c>
      <c r="G34" s="110">
        <f t="shared" si="1"/>
        <v>0.1986111111111111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0.3972222222222222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8" t="s">
        <v>67</v>
      </c>
      <c r="C36" s="145" t="s">
        <v>190</v>
      </c>
      <c r="D36" s="146"/>
      <c r="E36" s="145"/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2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2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2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2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2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195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68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3">
      <c r="B54" s="182" t="s">
        <v>186</v>
      </c>
      <c r="C54" s="183"/>
      <c r="D54" s="183"/>
      <c r="E54" s="183"/>
      <c r="F54" s="112">
        <v>372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2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2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2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2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2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2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25">
      <c r="B64" s="161" t="s">
        <v>97</v>
      </c>
      <c r="C64" s="162"/>
      <c r="D64" s="58" t="b">
        <v>1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-156.6</v>
      </c>
      <c r="D72" s="60">
        <v>-156.9</v>
      </c>
      <c r="E72" s="100" t="s">
        <v>118</v>
      </c>
      <c r="F72" s="60">
        <v>28.9</v>
      </c>
      <c r="G72" s="60">
        <v>28.3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-151.4</v>
      </c>
      <c r="D73" s="60">
        <v>-151.9</v>
      </c>
      <c r="E73" s="102" t="s">
        <v>122</v>
      </c>
      <c r="F73" s="61">
        <v>18.7</v>
      </c>
      <c r="G73" s="61">
        <v>22.3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-203.2</v>
      </c>
      <c r="D74" s="60">
        <v>-202.5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-117.8</v>
      </c>
      <c r="D75" s="60">
        <v>-118.4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38.9</v>
      </c>
      <c r="D76" s="60">
        <v>38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36.5</v>
      </c>
      <c r="D77" s="60">
        <v>35.700000000000003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32.200000000000003</v>
      </c>
      <c r="D78" s="60">
        <v>31.3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30.8</v>
      </c>
      <c r="D79" s="60">
        <v>29.8</v>
      </c>
      <c r="E79" s="100" t="s">
        <v>152</v>
      </c>
      <c r="F79" s="60">
        <v>21.1</v>
      </c>
      <c r="G79" s="60">
        <v>21.9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1.3999999999999999E-6</v>
      </c>
      <c r="D80" s="64">
        <v>1.86E-6</v>
      </c>
      <c r="E80" s="102" t="s">
        <v>157</v>
      </c>
      <c r="F80" s="61">
        <v>36.200000000000003</v>
      </c>
      <c r="G80" s="61">
        <v>61.5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161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2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2025-03-04T04:25:54Z</dcterms:modified>
</cp:coreProperties>
</file>