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00FCD8C9-D70E-4B98-9CE2-0DCA0A87ADA9}" xr6:coauthVersionLast="36" xr6:coauthVersionMax="47" xr10:uidLastSave="{00000000-0000-0000-0000-000000000000}"/>
  <bookViews>
    <workbookView xWindow="24180" yWindow="12825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<sst xmlns="http://schemas.openxmlformats.org/spreadsheetml/2006/main" count="210" uniqueCount="197">
  <si>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</si>
  <si>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</si>
  <si>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</si>
  <si>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</si>
  <si>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</si>
  <si>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</si>
  <si>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</si>
  <si>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</si>
  <si>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</si>
  <si>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</si>
  <si>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</si>
  <si>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</si>
  <si>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</si>
  <si>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</si>
  <si>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</si>
  <si>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</si>
  <si>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</si>
  <si>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</si>
  <si>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</si>
  <si>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</si>
  <si>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</si>
  <si>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</si>
  <si>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</si>
  <si>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</si>
  <si>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</si>
  <si>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</si>
  <si>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</si>
  <si>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</si>
  <si>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</si>
  <si>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</si>
  <si>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</si>
  <si>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</si>
  <si>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</si>
  <si>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</si>
  <si>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</si>
  <si>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</si>
  <si>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</si>
  <si>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</si>
  <si>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</si>
  <si>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</si>
  <si>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</si>
  <si>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</si>
  <si>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</si>
  <si>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</si>
  <si>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</si>
  <si>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</si>
  <si>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</si>
  <si>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</si>
  <si>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</si>
  <si>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</si>
  <si>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</si>
  <si>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</si>
  <si>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</si>
  <si>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</si>
  <si>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</si>
  <si>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</si>
  <si>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</si>
  <si>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</si>
  <si>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</si>
  <si>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</si>
  <si>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</si>
  <si>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</si>
  <si>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</si>
  <si>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</si>
  <si>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</si>
  <si>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</si>
  <si>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</si>
  <si>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</si>
  <si>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</si>
  <si>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</si>
  <si>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</si>
  <si>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</si>
  <si>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</si>
  <si>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</si>
  <si>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</si>
  <si>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</si>
  <si>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</si>
  <si>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</si>
  <si>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</si>
  <si>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</si>
  <si>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</si>
  <si>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</si>
  <si>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</si>
  <si>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</si>
  <si>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</si>
  <si>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</si>
  <si>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</si>
  <si>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</si>
  <si>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</si>
  <si>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</si>
  <si>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</si>
  <si>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</si>
  <si>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</si>
  <si>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</si>
  <si>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</si>
  <si>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</si>
  <si>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</si>
  <si>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</si>
  <si>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</si>
  <si>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</si>
  <si>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</si>
  <si>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</si>
  <si>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</si>
  <si>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</si>
  <si>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</si>
  <si>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</si>
  <si>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</si>
  <si>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</si>
  <si>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</si>
  <si>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</si>
  <si>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</si>
  <si>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</si>
  <si>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</si>
  <si>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</si>
  <si>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</si>
  <si>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</si>
  <si>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</si>
  <si>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</si>
  <si>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</si>
  <si>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</si>
  <si>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</si>
  <si>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</si>
  <si>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</si>
  <si>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</si>
  <si>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</si>
  <si>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</si>
  <si>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</si>
  <si>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</si>
  <si>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</si>
  <si>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</si>
  <si>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</si>
  <si>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</si>
  <si>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</si>
  <si>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</si>
  <si>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</si>
  <si>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</si>
  <si>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</si>
  <si>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</si>
  <si>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</si>
  <si>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</si>
  <si>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</si>
  <si>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</si>
  <si>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</si>
  <si>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</si>
  <si>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</si>
  <si>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</si>
  <si>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</si>
  <si>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</si>
  <si>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</si>
  <si>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</si>
  <si>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</si>
  <si>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</si>
  <si>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</si>
  <si>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</si>
  <si>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</si>
  <si>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</si>
  <si>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</si>
  <si>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</si>
  <si>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</si>
  <si>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</si>
  <si>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</si>
  <si>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</si>
  <si>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</si>
  <si>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</si>
  <si>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</si>
  <si>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</si>
  <si>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</si>
  <si>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</si>
  <si>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</si>
  <si>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</si>
  <si>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</si>
  <si>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</si>
  <si>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</si>
  <si>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</si>
  <si>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</si>
  <si>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</si>
  <si>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</si>
  <si>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</si>
  <si>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</si>
  <si>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>ALL</t>
  </si>
  <si>
    <t>TMT</t>
    <phoneticPr fontId="3" type="noConversion"/>
  </si>
  <si>
    <t>KAMP</t>
    <phoneticPr fontId="3" type="noConversion"/>
  </si>
  <si>
    <t>BLG</t>
    <phoneticPr fontId="3" type="noConversion"/>
  </si>
  <si>
    <t>ALL</t>
    <phoneticPr fontId="3" type="noConversion"/>
  </si>
  <si>
    <t>김예은</t>
    <phoneticPr fontId="3" type="noConversion"/>
  </si>
  <si>
    <t>월령 40% 이하으로 방풍막 연결 해제</t>
    <phoneticPr fontId="3" type="noConversion"/>
  </si>
  <si>
    <t xml:space="preserve">BLG K2 mode(mkk2list.f) LAST No. </t>
    <phoneticPr fontId="3" type="noConversion"/>
  </si>
  <si>
    <t>KSP</t>
    <phoneticPr fontId="3" type="noConversion"/>
  </si>
  <si>
    <t>10s/23k 15s/23k</t>
    <phoneticPr fontId="3" type="noConversion"/>
  </si>
  <si>
    <t>32s/23k</t>
    <phoneticPr fontId="3" type="noConversion"/>
  </si>
  <si>
    <t>[003467] RA dest(HA limit)으로 인해 여러 차례 포인팅 실패 함</t>
    <phoneticPr fontId="3" type="noConversion"/>
  </si>
  <si>
    <t>SSW</t>
    <phoneticPr fontId="3" type="noConversion"/>
  </si>
  <si>
    <t>N</t>
    <phoneticPr fontId="3" type="noConversion"/>
  </si>
  <si>
    <t>관측 초반 돔 내부(19도)와 외부(26도) 온도 차이로 초점이 잘 안 맞음</t>
    <phoneticPr fontId="3" type="noConversion"/>
  </si>
  <si>
    <t>[003314] 망원경이 관측 위치에서 정지되지 않고 계속 조금씩 움직이다가 스크립트가 멈춤/ EIB 재실행 후 정상화 됨</t>
    <phoneticPr fontId="3" type="noConversion"/>
  </si>
  <si>
    <t>30s/22k 25s/27k 25s/26k</t>
    <phoneticPr fontId="3" type="noConversion"/>
  </si>
  <si>
    <t>35s/24k 26s/27k 15s/21k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</si>
</sst>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249620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247650</xdr:rowOff>
        </xdr:from>
        <xdr:to>
          <xdr:col>9</xdr:col>
          <xdr:colOff>419100</xdr:colOff>
          <xdr:row>59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62</xdr:row>
          <xdr:rowOff>249620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J31" sqref="J31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28515625" style="65" hidden="1" customWidth="1"/>
    <col min="19" max="16384" width="9.28515625" style="65" hidden="1"/>
  </cols>
  <sheetData>
    <row r="1" spans="2:16" ht="13.5" customHeight="1" x14ac:dyDescent="0.25"/>
    <row r="2" spans="2:16" ht="14.25" customHeight="1" thickBot="1" x14ac:dyDescent="0.3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58">
        <v>45715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100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2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5" t="s">
        <v>21</v>
      </c>
      <c r="C9" s="7">
        <v>0.41944444444444445</v>
      </c>
      <c r="D9" s="8">
        <v>2.7</v>
      </c>
      <c r="E9" s="8">
        <v>26.2</v>
      </c>
      <c r="F9" s="8">
        <v>32.6</v>
      </c>
      <c r="G9" s="36" t="s">
        <v>191</v>
      </c>
      <c r="H9" s="8">
        <v>0.6</v>
      </c>
      <c r="I9" s="36">
        <v>0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22</v>
      </c>
      <c r="C10" s="7">
        <v>0.58333333333333337</v>
      </c>
      <c r="D10" s="8">
        <v>1.1000000000000001</v>
      </c>
      <c r="E10" s="8">
        <v>24.6</v>
      </c>
      <c r="F10" s="8">
        <v>41.5</v>
      </c>
      <c r="G10" s="36" t="s">
        <v>192</v>
      </c>
      <c r="H10" s="8">
        <v>1.9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23</v>
      </c>
      <c r="C11" s="14">
        <v>0.77152777777777781</v>
      </c>
      <c r="D11" s="15">
        <v>1.8</v>
      </c>
      <c r="E11" s="15">
        <v>19.100000000000001</v>
      </c>
      <c r="F11" s="15">
        <v>51.3</v>
      </c>
      <c r="G11" s="36" t="s">
        <v>192</v>
      </c>
      <c r="H11" s="15">
        <v>3.6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24</v>
      </c>
      <c r="C12" s="18">
        <f>(24-C9)+C11</f>
        <v>24.352083333333333</v>
      </c>
      <c r="D12" s="19">
        <f>AVERAGE(D9:D11)</f>
        <v>1.8666666666666669</v>
      </c>
      <c r="E12" s="19">
        <f>AVERAGE(E9:E11)</f>
        <v>23.3</v>
      </c>
      <c r="F12" s="20">
        <f>AVERAGE(F9:F11)</f>
        <v>41.8</v>
      </c>
      <c r="G12" s="21"/>
      <c r="H12" s="22">
        <f>AVERAGE(H9:H11)</f>
        <v>2.0333333333333332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25">
      <c r="B16" s="35" t="s">
        <v>40</v>
      </c>
      <c r="C16" s="27" t="s">
        <v>178</v>
      </c>
      <c r="D16" s="27" t="s">
        <v>179</v>
      </c>
      <c r="E16" s="27" t="s">
        <v>180</v>
      </c>
      <c r="F16" s="27" t="s">
        <v>187</v>
      </c>
      <c r="G16" s="117" t="s">
        <v>181</v>
      </c>
      <c r="H16" s="117" t="s">
        <v>182</v>
      </c>
      <c r="I16" s="27" t="s">
        <v>183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25">
      <c r="B17" s="35" t="s">
        <v>41</v>
      </c>
      <c r="C17" s="28">
        <v>0.37083333333333335</v>
      </c>
      <c r="D17" s="28">
        <v>0.37152777777777779</v>
      </c>
      <c r="E17" s="28">
        <v>0.4</v>
      </c>
      <c r="F17" s="28">
        <v>0.41805555555555557</v>
      </c>
      <c r="G17" s="28">
        <v>0.62013888888888891</v>
      </c>
      <c r="H17" s="28">
        <v>0.68472222222222223</v>
      </c>
      <c r="I17" s="28">
        <v>0.80277777777777781</v>
      </c>
      <c r="J17" s="28"/>
      <c r="K17" s="28"/>
      <c r="L17" s="28"/>
      <c r="M17" s="28"/>
      <c r="N17" s="28"/>
      <c r="O17" s="28"/>
      <c r="P17" s="28">
        <v>0.81805555555555554</v>
      </c>
    </row>
    <row r="18" spans="2:16" ht="14.1" customHeight="1" x14ac:dyDescent="0.25">
      <c r="B18" s="35" t="s">
        <v>42</v>
      </c>
      <c r="C18" s="27">
        <v>3250</v>
      </c>
      <c r="D18" s="27">
        <v>3251</v>
      </c>
      <c r="E18" s="27">
        <v>3273</v>
      </c>
      <c r="F18" s="27">
        <v>3285</v>
      </c>
      <c r="G18" s="27">
        <v>3411</v>
      </c>
      <c r="H18" s="27">
        <v>3451</v>
      </c>
      <c r="I18" s="27">
        <v>3518</v>
      </c>
      <c r="J18" s="27"/>
      <c r="K18" s="27"/>
      <c r="L18" s="27"/>
      <c r="M18" s="27"/>
      <c r="N18" s="27"/>
      <c r="O18" s="27"/>
      <c r="P18" s="118">
        <v>3529</v>
      </c>
    </row>
    <row r="19" spans="2:16" ht="14.1" customHeight="1" thickBot="1" x14ac:dyDescent="0.3">
      <c r="B19" s="13" t="s">
        <v>43</v>
      </c>
      <c r="C19" s="29"/>
      <c r="D19" s="27">
        <v>3261</v>
      </c>
      <c r="E19" s="30">
        <v>3284</v>
      </c>
      <c r="F19" s="30">
        <v>3410</v>
      </c>
      <c r="G19" s="30">
        <v>3450</v>
      </c>
      <c r="H19" s="30">
        <v>3517</v>
      </c>
      <c r="I19" s="30">
        <v>3528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44</v>
      </c>
      <c r="C20" s="29"/>
      <c r="D20" s="32">
        <f>IF(ISNUMBER(D18),D19-D18+1,"")</f>
        <v>11</v>
      </c>
      <c r="E20" s="33">
        <f>IF(ISNUMBER(E18),E19-E18+1,"")</f>
        <v>12</v>
      </c>
      <c r="F20" s="33">
        <f>IF(ISNUMBER(F18),F19-F18+1,"")</f>
        <v>126</v>
      </c>
      <c r="G20" s="33">
        <f>IF(ISNUMBER(G18),G19-G18+1,"")</f>
        <v>40</v>
      </c>
      <c r="H20" s="33">
        <f>IF(ISNUMBER(H18),H19-H18+1,"")</f>
        <v>67</v>
      </c>
      <c r="I20" s="33">
        <f t="shared" ref="I20:O20" si="0">IF(ISNUMBER(I18),I19-I18+1,"")</f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25">
      <c r="B23" s="166"/>
      <c r="C23" s="116"/>
      <c r="D23" s="116"/>
      <c r="E23" s="36" t="s">
        <v>48</v>
      </c>
      <c r="F23" s="165"/>
      <c r="G23" s="165"/>
      <c r="H23" s="165"/>
      <c r="I23" s="165"/>
      <c r="J23" s="106"/>
      <c r="K23" s="106"/>
      <c r="L23" s="116" t="s">
        <v>164</v>
      </c>
      <c r="M23" s="165"/>
      <c r="N23" s="165"/>
      <c r="O23" s="165"/>
      <c r="P23" s="165"/>
    </row>
    <row r="24" spans="2:16" ht="13.5" customHeight="1" x14ac:dyDescent="0.25">
      <c r="B24" s="166"/>
      <c r="C24" s="106">
        <v>0.37847222222222221</v>
      </c>
      <c r="D24" s="106">
        <v>0.37916666666666665</v>
      </c>
      <c r="E24" s="113" t="s">
        <v>177</v>
      </c>
      <c r="F24" s="165" t="s">
        <v>188</v>
      </c>
      <c r="G24" s="165"/>
      <c r="H24" s="165"/>
      <c r="I24" s="165"/>
      <c r="J24" s="106">
        <v>0.80277777777777781</v>
      </c>
      <c r="K24" s="106">
        <v>0.80555555555555558</v>
      </c>
      <c r="L24" s="36" t="s">
        <v>175</v>
      </c>
      <c r="M24" s="165" t="s">
        <v>196</v>
      </c>
      <c r="N24" s="165"/>
      <c r="O24" s="165"/>
      <c r="P24" s="165"/>
    </row>
    <row r="25" spans="2:16" ht="13.5" customHeight="1" x14ac:dyDescent="0.25">
      <c r="B25" s="166"/>
      <c r="C25" s="116"/>
      <c r="D25" s="116"/>
      <c r="E25" s="113" t="s">
        <v>170</v>
      </c>
      <c r="F25" s="165"/>
      <c r="G25" s="165"/>
      <c r="H25" s="165"/>
      <c r="I25" s="165"/>
      <c r="J25" s="106"/>
      <c r="K25" s="106"/>
      <c r="L25" s="36" t="s">
        <v>49</v>
      </c>
      <c r="M25" s="165"/>
      <c r="N25" s="165"/>
      <c r="O25" s="165"/>
      <c r="P25" s="165"/>
    </row>
    <row r="26" spans="2:16" ht="13.5" customHeight="1" x14ac:dyDescent="0.25">
      <c r="B26" s="166"/>
      <c r="C26" s="106">
        <v>0.38263888888888886</v>
      </c>
      <c r="D26" s="106">
        <v>0.38263888888888886</v>
      </c>
      <c r="E26" s="113" t="s">
        <v>164</v>
      </c>
      <c r="F26" s="165" t="s">
        <v>189</v>
      </c>
      <c r="G26" s="165"/>
      <c r="H26" s="165"/>
      <c r="I26" s="165"/>
      <c r="J26" s="106">
        <v>0.80625000000000002</v>
      </c>
      <c r="K26" s="106">
        <v>0.80833333333333335</v>
      </c>
      <c r="L26" s="36" t="s">
        <v>176</v>
      </c>
      <c r="M26" s="165" t="s">
        <v>195</v>
      </c>
      <c r="N26" s="165"/>
      <c r="O26" s="165"/>
      <c r="P26" s="16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25">
      <c r="B30" s="37" t="s">
        <v>168</v>
      </c>
      <c r="C30" s="42">
        <v>8.8888888888888892E-2</v>
      </c>
      <c r="D30" s="43">
        <v>0.20069444444444445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0.35208333333333336</v>
      </c>
    </row>
    <row r="31" spans="2:16" ht="14.1" customHeight="1" x14ac:dyDescent="0.25">
      <c r="B31" s="37" t="s">
        <v>169</v>
      </c>
      <c r="C31" s="47">
        <v>0.1076388888888889</v>
      </c>
      <c r="D31" s="7">
        <v>0.20208333333333334</v>
      </c>
      <c r="E31" s="7">
        <v>6.6666666666666666E-2</v>
      </c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0.39444444444444443</v>
      </c>
    </row>
    <row r="32" spans="2:16" ht="14.1" customHeight="1" x14ac:dyDescent="0.2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3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25">
      <c r="B34" s="109" t="s">
        <v>166</v>
      </c>
      <c r="C34" s="110">
        <f>C31-C32-C33</f>
        <v>0.1076388888888889</v>
      </c>
      <c r="D34" s="110">
        <f t="shared" ref="D34:P34" si="1">D31-D32-D33</f>
        <v>0.20208333333333334</v>
      </c>
      <c r="E34" s="110">
        <f t="shared" si="1"/>
        <v>6.6666666666666666E-2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0.39444444444444443</v>
      </c>
    </row>
    <row r="35" spans="2:16" ht="13.5" customHeight="1" x14ac:dyDescent="0.2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25">
      <c r="B36" s="152" t="s">
        <v>67</v>
      </c>
      <c r="C36" s="155"/>
      <c r="D36" s="156"/>
      <c r="E36" s="155"/>
      <c r="F36" s="156"/>
      <c r="G36" s="155"/>
      <c r="H36" s="156"/>
      <c r="I36" s="155"/>
      <c r="J36" s="156"/>
      <c r="K36" s="155"/>
      <c r="L36" s="156"/>
      <c r="M36" s="155"/>
      <c r="N36" s="156"/>
      <c r="O36" s="151"/>
      <c r="P36" s="151"/>
    </row>
    <row r="37" spans="2:16" ht="18" customHeight="1" x14ac:dyDescent="0.25">
      <c r="B37" s="153"/>
      <c r="C37" s="155"/>
      <c r="D37" s="156"/>
      <c r="E37" s="151"/>
      <c r="F37" s="151"/>
      <c r="G37" s="151"/>
      <c r="H37" s="151"/>
      <c r="I37" s="151"/>
      <c r="J37" s="151"/>
      <c r="K37" s="151"/>
      <c r="L37" s="151"/>
      <c r="M37" s="155"/>
      <c r="N37" s="156"/>
      <c r="O37" s="151"/>
      <c r="P37" s="151"/>
    </row>
    <row r="38" spans="2:16" ht="18" customHeight="1" x14ac:dyDescent="0.2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2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2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2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4" t="s">
        <v>68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25">
      <c r="B44" s="126" t="s">
        <v>193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" customHeight="1" x14ac:dyDescent="0.25">
      <c r="B45" s="147" t="s">
        <v>194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" customHeight="1" x14ac:dyDescent="0.25">
      <c r="B46" s="126" t="s">
        <v>190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" customHeight="1" x14ac:dyDescent="0.25">
      <c r="B47" s="171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" customHeight="1" x14ac:dyDescent="0.2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25">
      <c r="B49" s="148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" customHeight="1" x14ac:dyDescent="0.25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" customHeight="1" x14ac:dyDescent="0.25">
      <c r="B51" s="126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" customHeight="1" x14ac:dyDescent="0.25">
      <c r="B52" s="126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" customHeight="1" thickBot="1" x14ac:dyDescent="0.3">
      <c r="B53" s="132" t="s">
        <v>167</v>
      </c>
      <c r="C53" s="133"/>
      <c r="D53" s="115"/>
      <c r="E53" s="115"/>
      <c r="F53" s="115"/>
      <c r="G53" s="134"/>
      <c r="H53" s="133"/>
      <c r="I53" s="133"/>
      <c r="J53" s="133"/>
      <c r="K53" s="133"/>
      <c r="L53" s="133"/>
      <c r="M53" s="133"/>
      <c r="N53" s="133"/>
      <c r="O53" s="133"/>
      <c r="P53" s="135"/>
    </row>
    <row r="54" spans="2:16" ht="14.1" customHeight="1" thickTop="1" thickBot="1" x14ac:dyDescent="0.3">
      <c r="B54" s="127" t="s">
        <v>186</v>
      </c>
      <c r="C54" s="128"/>
      <c r="D54" s="128"/>
      <c r="E54" s="128"/>
      <c r="F54" s="112">
        <v>262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1"/>
    </row>
    <row r="55" spans="2:16" ht="13.5" customHeight="1" thickTop="1" x14ac:dyDescent="0.25"/>
    <row r="56" spans="2:16" ht="17.25" customHeight="1" x14ac:dyDescent="0.2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2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25">
      <c r="B59" s="119" t="s">
        <v>76</v>
      </c>
      <c r="C59" s="120"/>
      <c r="D59" s="58">
        <v>7</v>
      </c>
      <c r="E59" s="119" t="s">
        <v>77</v>
      </c>
      <c r="F59" s="120"/>
      <c r="G59" s="58" t="b">
        <v>1</v>
      </c>
      <c r="H59" s="121" t="s">
        <v>78</v>
      </c>
      <c r="I59" s="120"/>
      <c r="J59" s="58" t="b">
        <v>1</v>
      </c>
      <c r="K59" s="121" t="s">
        <v>79</v>
      </c>
      <c r="L59" s="120"/>
      <c r="M59" s="58" t="b">
        <v>1</v>
      </c>
      <c r="N59" s="122" t="s">
        <v>80</v>
      </c>
      <c r="O59" s="120"/>
      <c r="P59" s="58" t="b">
        <v>1</v>
      </c>
    </row>
    <row r="60" spans="2:16" ht="20.100000000000001" customHeight="1" x14ac:dyDescent="0.25">
      <c r="B60" s="119" t="s">
        <v>81</v>
      </c>
      <c r="C60" s="120"/>
      <c r="D60" s="58" t="b">
        <v>1</v>
      </c>
      <c r="E60" s="119" t="s">
        <v>82</v>
      </c>
      <c r="F60" s="120"/>
      <c r="G60" s="58" t="b">
        <v>1</v>
      </c>
      <c r="H60" s="121" t="s">
        <v>83</v>
      </c>
      <c r="I60" s="120"/>
      <c r="J60" s="58" t="b">
        <v>1</v>
      </c>
      <c r="K60" s="121" t="s">
        <v>84</v>
      </c>
      <c r="L60" s="120"/>
      <c r="M60" s="58" t="b">
        <v>1</v>
      </c>
      <c r="N60" s="122" t="s">
        <v>85</v>
      </c>
      <c r="O60" s="120"/>
      <c r="P60" s="58" t="b">
        <v>1</v>
      </c>
    </row>
    <row r="61" spans="2:16" ht="20.100000000000001" customHeight="1" x14ac:dyDescent="0.25">
      <c r="B61" s="119" t="s">
        <v>86</v>
      </c>
      <c r="C61" s="120"/>
      <c r="D61" s="58" t="b">
        <v>1</v>
      </c>
      <c r="E61" s="119" t="s">
        <v>87</v>
      </c>
      <c r="F61" s="120"/>
      <c r="G61" s="58" t="b">
        <v>1</v>
      </c>
      <c r="H61" s="121" t="s">
        <v>88</v>
      </c>
      <c r="I61" s="120"/>
      <c r="J61" s="58" t="b">
        <v>1</v>
      </c>
      <c r="K61" s="121" t="s">
        <v>89</v>
      </c>
      <c r="L61" s="120"/>
      <c r="M61" s="58" t="b">
        <v>1</v>
      </c>
      <c r="N61" s="122" t="s">
        <v>90</v>
      </c>
      <c r="O61" s="120"/>
      <c r="P61" s="58" t="b">
        <v>1</v>
      </c>
    </row>
    <row r="62" spans="2:16" ht="20.100000000000001" customHeight="1" x14ac:dyDescent="0.25">
      <c r="B62" s="121" t="s">
        <v>88</v>
      </c>
      <c r="C62" s="120"/>
      <c r="D62" s="58" t="b">
        <v>1</v>
      </c>
      <c r="E62" s="119" t="s">
        <v>91</v>
      </c>
      <c r="F62" s="120"/>
      <c r="G62" s="58" t="b">
        <v>1</v>
      </c>
      <c r="H62" s="121" t="s">
        <v>92</v>
      </c>
      <c r="I62" s="120"/>
      <c r="J62" s="58" t="b">
        <v>0</v>
      </c>
      <c r="K62" s="121" t="s">
        <v>93</v>
      </c>
      <c r="L62" s="120"/>
      <c r="M62" s="58" t="b">
        <v>1</v>
      </c>
      <c r="N62" s="122" t="s">
        <v>83</v>
      </c>
      <c r="O62" s="120"/>
      <c r="P62" s="58" t="b">
        <v>1</v>
      </c>
    </row>
    <row r="63" spans="2:16" ht="20.100000000000001" customHeight="1" x14ac:dyDescent="0.25">
      <c r="B63" s="121" t="s">
        <v>94</v>
      </c>
      <c r="C63" s="120"/>
      <c r="D63" s="58" t="b">
        <v>1</v>
      </c>
      <c r="E63" s="119" t="s">
        <v>95</v>
      </c>
      <c r="F63" s="120"/>
      <c r="G63" s="58" t="b">
        <v>1</v>
      </c>
      <c r="H63" s="68"/>
      <c r="I63" s="69"/>
      <c r="J63" s="70"/>
      <c r="K63" s="121" t="s">
        <v>96</v>
      </c>
      <c r="L63" s="120"/>
      <c r="M63" s="58" t="b">
        <v>1</v>
      </c>
      <c r="N63" s="122" t="s">
        <v>165</v>
      </c>
      <c r="O63" s="120"/>
      <c r="P63" s="58" t="b">
        <v>1</v>
      </c>
    </row>
    <row r="64" spans="2:16" ht="20.100000000000001" customHeight="1" x14ac:dyDescent="0.25">
      <c r="B64" s="121" t="s">
        <v>97</v>
      </c>
      <c r="C64" s="120"/>
      <c r="D64" s="58" t="b">
        <v>0</v>
      </c>
      <c r="E64" s="119" t="s">
        <v>98</v>
      </c>
      <c r="F64" s="120"/>
      <c r="G64" s="58" t="b">
        <v>1</v>
      </c>
      <c r="H64" s="71"/>
      <c r="I64" s="72"/>
      <c r="J64" s="73"/>
      <c r="K64" s="142" t="s">
        <v>99</v>
      </c>
      <c r="L64" s="143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19" t="s">
        <v>162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15" customHeight="1" x14ac:dyDescent="0.25">
      <c r="B69" s="136" t="s">
        <v>105</v>
      </c>
      <c r="C69" s="136"/>
      <c r="D69" s="81"/>
      <c r="E69" s="81"/>
      <c r="F69" s="138" t="s">
        <v>106</v>
      </c>
      <c r="G69" s="140" t="s">
        <v>107</v>
      </c>
      <c r="H69" s="81"/>
      <c r="I69" s="136" t="s">
        <v>108</v>
      </c>
      <c r="J69" s="136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15" customHeight="1" thickBot="1" x14ac:dyDescent="0.25">
      <c r="B70" s="137"/>
      <c r="C70" s="137"/>
      <c r="D70" s="85"/>
      <c r="E70" s="86"/>
      <c r="F70" s="139"/>
      <c r="G70" s="141"/>
      <c r="H70" s="87"/>
      <c r="I70" s="137"/>
      <c r="J70" s="137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171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25">
      <c r="B72" s="100" t="s">
        <v>117</v>
      </c>
      <c r="C72" s="60">
        <v>-156.80000000000001</v>
      </c>
      <c r="D72" s="60">
        <v>-157.80000000000001</v>
      </c>
      <c r="E72" s="100" t="s">
        <v>118</v>
      </c>
      <c r="F72" s="60">
        <v>28.7</v>
      </c>
      <c r="G72" s="60">
        <v>26.7</v>
      </c>
      <c r="H72" s="101"/>
      <c r="I72" s="97" t="s">
        <v>119</v>
      </c>
      <c r="J72" s="59">
        <v>0</v>
      </c>
      <c r="K72" s="98" t="s">
        <v>172</v>
      </c>
      <c r="L72" s="59">
        <v>0</v>
      </c>
      <c r="M72" s="98" t="s">
        <v>120</v>
      </c>
      <c r="N72" s="59">
        <v>0</v>
      </c>
      <c r="O72" s="98" t="s">
        <v>174</v>
      </c>
      <c r="P72" s="59">
        <v>0</v>
      </c>
      <c r="Q72" s="107"/>
    </row>
    <row r="73" spans="2:17" ht="20.100000000000001" customHeight="1" x14ac:dyDescent="0.25">
      <c r="B73" s="100" t="s">
        <v>121</v>
      </c>
      <c r="C73" s="60">
        <v>-151.9</v>
      </c>
      <c r="D73" s="60">
        <v>-152.9</v>
      </c>
      <c r="E73" s="102" t="s">
        <v>122</v>
      </c>
      <c r="F73" s="61">
        <v>28.8</v>
      </c>
      <c r="G73" s="61">
        <v>33.200000000000003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173</v>
      </c>
      <c r="P73" s="59">
        <v>0</v>
      </c>
      <c r="Q73" s="107"/>
    </row>
    <row r="74" spans="2:17" ht="20.100000000000001" customHeight="1" x14ac:dyDescent="0.25">
      <c r="B74" s="100" t="s">
        <v>126</v>
      </c>
      <c r="C74" s="60">
        <v>-203.5</v>
      </c>
      <c r="D74" s="60">
        <v>-203.6</v>
      </c>
      <c r="E74" s="102" t="s">
        <v>127</v>
      </c>
      <c r="F74" s="62">
        <v>10</v>
      </c>
      <c r="G74" s="62">
        <v>10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-117.5</v>
      </c>
      <c r="D75" s="60">
        <v>-120.1</v>
      </c>
      <c r="E75" s="102" t="s">
        <v>132</v>
      </c>
      <c r="F75" s="62">
        <v>50</v>
      </c>
      <c r="G75" s="62">
        <v>50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38.6</v>
      </c>
      <c r="D76" s="60">
        <v>36.799999999999997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25">
      <c r="B77" s="100" t="s">
        <v>141</v>
      </c>
      <c r="C77" s="60">
        <v>36.4</v>
      </c>
      <c r="D77" s="60">
        <v>34.5</v>
      </c>
      <c r="E77" s="102" t="s">
        <v>142</v>
      </c>
      <c r="F77" s="62">
        <v>260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25">
      <c r="B78" s="100" t="s">
        <v>146</v>
      </c>
      <c r="C78" s="60">
        <v>32</v>
      </c>
      <c r="D78" s="60">
        <v>30.1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25">
      <c r="B79" s="100" t="s">
        <v>151</v>
      </c>
      <c r="C79" s="60">
        <v>30.6</v>
      </c>
      <c r="D79" s="60">
        <v>28.6</v>
      </c>
      <c r="E79" s="100" t="s">
        <v>152</v>
      </c>
      <c r="F79" s="60">
        <v>20.2</v>
      </c>
      <c r="G79" s="60">
        <v>19.899999999999999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25">
      <c r="B80" s="105" t="s">
        <v>156</v>
      </c>
      <c r="C80" s="64">
        <v>3.1200000000000002E-6</v>
      </c>
      <c r="D80" s="64">
        <v>3.1599999999999998E-6</v>
      </c>
      <c r="E80" s="102" t="s">
        <v>157</v>
      </c>
      <c r="F80" s="61">
        <v>43</v>
      </c>
      <c r="G80" s="61">
        <v>63.3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1" t="s">
        <v>161</v>
      </c>
      <c r="C84" s="161"/>
    </row>
    <row r="85" spans="2:16" ht="15" customHeight="1" x14ac:dyDescent="0.25">
      <c r="B85" s="162" t="s">
        <v>185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25">
      <c r="B86" s="168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2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25">
      <c r="B88" s="168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25">
      <c r="B89" s="168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25">
      <c r="B90" s="168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25">
      <c r="B91" s="168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25">
      <c r="B92" s="168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25">
      <c r="B93" s="168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25">
      <c r="B94" s="168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25">
      <c r="B95" s="168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25">
      <c r="B96" s="168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25">
      <c r="B97" s="168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25">
      <c r="B98" s="168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2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247650</xdr:rowOff>
                  </from>
                  <to>
                    <xdr:col>9</xdr:col>
                    <xdr:colOff>419100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2024-03-05T14:50:54Z</cp:lastPrinted>
  <dcterms:created xsi:type="dcterms:W3CDTF">2024-02-29T07:36:25Z</dcterms:created>
  <dcterms:modified xsi:type="dcterms:W3CDTF">2025-03-04T04:24:08Z</dcterms:modified>
</cp:coreProperties>
</file>