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5\2025.02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<sst xmlns="http://schemas.openxmlformats.org/spreadsheetml/2006/main" count="208" uniqueCount="192">
  <si>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</si>
  <si>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</si>
  <si>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</si>
  <si>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</si>
  <si>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</si>
  <si>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</si>
  <si>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</si>
  <si>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</si>
  <si>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</si>
  <si>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</si>
  <si>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</si>
  <si>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</si>
  <si>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</si>
  <si>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</si>
  <si>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</si>
  <si>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</si>
  <si>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</si>
  <si>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</si>
  <si>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</si>
  <si>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</si>
  <si>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</si>
  <si>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</si>
  <si>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</si>
  <si>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</si>
  <si>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</si>
  <si>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</si>
  <si>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</si>
  <si>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</si>
  <si>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</si>
  <si>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</si>
  <si>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</si>
  <si>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</si>
  <si>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</si>
  <si>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</si>
  <si>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</si>
  <si>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</si>
  <si>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</si>
  <si>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</si>
  <si>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</si>
  <si>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</si>
  <si>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</si>
  <si>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</si>
  <si>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</si>
  <si>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</si>
  <si>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</si>
  <si>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</si>
  <si>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</si>
  <si>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</si>
  <si>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</si>
  <si>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</si>
  <si>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</si>
  <si>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</si>
  <si>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</si>
  <si>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</si>
  <si>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</si>
  <si>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</si>
  <si>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</si>
  <si>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</si>
  <si>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</si>
  <si>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</si>
  <si>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</si>
  <si>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</si>
  <si>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</si>
  <si>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</si>
  <si>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</si>
  <si>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</si>
  <si>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</si>
  <si>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</si>
  <si>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</si>
  <si>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</si>
  <si>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</si>
  <si>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</si>
  <si>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</si>
  <si>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</si>
  <si>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</si>
  <si>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</si>
  <si>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</si>
  <si>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</si>
  <si>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</si>
  <si>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</si>
  <si>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</si>
  <si>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</si>
  <si>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</si>
  <si>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</si>
  <si>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</si>
  <si>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</si>
  <si>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</si>
  <si>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</si>
  <si>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</si>
  <si>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</si>
  <si>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</si>
  <si>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</si>
  <si>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</si>
  <si>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</si>
  <si>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</si>
  <si>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</si>
  <si>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</si>
  <si>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</si>
  <si>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</si>
  <si>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</si>
  <si>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</si>
  <si>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</si>
  <si>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</si>
  <si>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</si>
  <si>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</si>
  <si>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</si>
  <si>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</si>
  <si>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</si>
  <si>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</si>
  <si>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</si>
  <si>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</si>
  <si>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</si>
  <si>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</si>
  <si>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</si>
  <si>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</si>
  <si>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</si>
  <si>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</si>
  <si>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</si>
  <si>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</si>
  <si>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</si>
  <si>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</si>
  <si>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</si>
  <si>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</si>
  <si>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</si>
  <si>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</si>
  <si>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</si>
  <si>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</si>
  <si>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</si>
  <si>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</si>
  <si>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</si>
  <si>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</si>
  <si>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</si>
  <si>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</si>
  <si>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</si>
  <si>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</si>
  <si>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</si>
  <si>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</si>
  <si>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</si>
  <si>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</si>
  <si>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</si>
  <si>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</si>
  <si>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</si>
  <si>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</si>
  <si>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</si>
  <si>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</si>
  <si>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</si>
  <si>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</si>
  <si>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</si>
  <si>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</si>
  <si>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</si>
  <si>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</si>
  <si>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</si>
  <si>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</si>
  <si>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</si>
  <si>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</si>
  <si>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</si>
  <si>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</si>
  <si>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</si>
  <si>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</si>
  <si>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</si>
  <si>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</si>
  <si>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</si>
  <si>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</si>
  <si>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</si>
  <si>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</si>
  <si>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</si>
  <si>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</si>
  <si>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</si>
  <si>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</si>
  <si>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</si>
  <si>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</si>
  <si>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</si>
  <si>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</si>
  <si>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</si>
  <si>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</si>
  <si>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</si>
  <si>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</si>
  <si>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</si>
  <si>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</si>
  <si>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</si>
  <si>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ALL</t>
  </si>
  <si>
    <t>김예은</t>
  </si>
  <si>
    <t>-</t>
  </si>
  <si>
    <t>SE</t>
  </si>
  <si>
    <t>ASPEC</t>
  </si>
  <si>
    <t>월령 40%이상으로 방풍막 연결 (방풍막 수리 완료 함)</t>
  </si>
  <si>
    <t>[10:58] 짙은 구름으로 인한 관측 대기/ [12:00] 관측 재개</t>
  </si>
  <si>
    <t>[12:15] 짙은 구름으로 인한 관측 대기/ [14:00] 관측 재개</t>
  </si>
  <si>
    <t>[14:50] 짙은 구름으로 인한 관측 대기 / [15:53] 관측 재개</t>
  </si>
  <si>
    <t>E_064718</t>
  </si>
  <si>
    <t>E_064718 object test로 바꾸기 전에 수동관측을 함</t>
  </si>
  <si>
    <t>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</si>
</sst>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8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7" fillId="0" borderId="26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5" zoomScaleNormal="145" workbookViewId="0">
      <selection activeCell="G69" sqref="G69:G70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56">
        <v>45693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43.107221006564558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55" t="s">
        <v>6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0.4381944444444445</v>
      </c>
      <c r="D9" s="8" t="s">
        <v>182</v>
      </c>
      <c r="E9" s="8">
        <v>18.7</v>
      </c>
      <c r="F9" s="8">
        <v>72.3</v>
      </c>
      <c r="G9" s="36" t="s">
        <v>191</v>
      </c>
      <c r="H9" s="8">
        <v>3.9</v>
      </c>
      <c r="I9" s="36">
        <v>49.7</v>
      </c>
      <c r="J9" s="9">
        <f>IF(L9, 1, 0) + IF(M9, 2, 0) + IF(N9, 4, 0) + IF(O9, 8, 0) + IF(P9, 16, 0)</f>
        <v>9</v>
      </c>
      <c r="K9" s="10" t="b">
        <v>1</v>
      </c>
      <c r="L9" s="10" t="b">
        <v>1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 t="s">
        <v>182</v>
      </c>
      <c r="E10" s="8">
        <v>16.5</v>
      </c>
      <c r="F10" s="8">
        <v>74.599999999999994</v>
      </c>
      <c r="G10" s="36" t="s">
        <v>191</v>
      </c>
      <c r="H10" s="8">
        <v>7</v>
      </c>
      <c r="I10" s="11"/>
      <c r="J10" s="9">
        <f>IF(L10, 1, 0) + IF(M10, 2, 0) + IF(N10, 4, 0) + IF(O10, 8, 0) + IF(P10, 16, 0)</f>
        <v>9</v>
      </c>
      <c r="K10" s="12" t="b">
        <v>1</v>
      </c>
      <c r="L10" s="12" t="b">
        <v>1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0.75555555555555554</v>
      </c>
      <c r="D11" s="15" t="s">
        <v>182</v>
      </c>
      <c r="E11" s="15">
        <v>17.2</v>
      </c>
      <c r="F11" s="15">
        <v>67.400000000000006</v>
      </c>
      <c r="G11" s="36" t="s">
        <v>183</v>
      </c>
      <c r="H11" s="15">
        <v>5.5</v>
      </c>
      <c r="I11" s="16"/>
      <c r="J11" s="9">
        <f>IF(L11, 1, 0) + IF(M11, 2, 0) + IF(N11, 4, 0) + IF(O11, 8, 0) + IF(P11, 16, 0)</f>
        <v>1</v>
      </c>
      <c r="K11" s="12" t="b">
        <v>1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24.317361111111111</v>
      </c>
      <c r="D12" s="19" t="e">
        <f>AVERAGE(D9:D11)</f>
        <v>#DIV/0!</v>
      </c>
      <c r="E12" s="19">
        <f>AVERAGE(E9:E11)</f>
        <v>17.466666666666669</v>
      </c>
      <c r="F12" s="20">
        <f>AVERAGE(F9:F11)</f>
        <v>71.433333333333323</v>
      </c>
      <c r="G12" s="21"/>
      <c r="H12" s="22">
        <f>AVERAGE(H9:H11)</f>
        <v>5.4666666666666659</v>
      </c>
      <c r="I12" s="23"/>
      <c r="J12" s="24">
        <f>AVERAGE(J9:J11)</f>
        <v>6.333333333333333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55" t="s">
        <v>25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180</v>
      </c>
      <c r="E16" s="27" t="s">
        <v>184</v>
      </c>
      <c r="F16" s="27" t="s">
        <v>180</v>
      </c>
      <c r="G16" s="117"/>
      <c r="H16" s="117"/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0.39305555555555555</v>
      </c>
      <c r="D17" s="28">
        <v>0.39513888888888887</v>
      </c>
      <c r="E17" s="28">
        <v>0.44027777777777777</v>
      </c>
      <c r="F17" s="28">
        <v>0.75763888888888886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0.76250000000000007</v>
      </c>
    </row>
    <row r="18" spans="2:16" ht="14.15" customHeight="1">
      <c r="B18" s="35" t="s">
        <v>42</v>
      </c>
      <c r="C18" s="27">
        <v>64699</v>
      </c>
      <c r="D18" s="27">
        <v>64700</v>
      </c>
      <c r="E18" s="27">
        <v>64718</v>
      </c>
      <c r="F18" s="27">
        <v>64754</v>
      </c>
      <c r="G18" s="27"/>
      <c r="H18" s="27"/>
      <c r="I18" s="27"/>
      <c r="J18" s="27"/>
      <c r="K18" s="27"/>
      <c r="L18" s="27"/>
      <c r="M18" s="27"/>
      <c r="N18" s="27"/>
      <c r="O18" s="27"/>
      <c r="P18" s="27">
        <v>64759</v>
      </c>
    </row>
    <row r="19" spans="2:16" ht="14.15" customHeight="1" thickBot="1">
      <c r="B19" s="13" t="s">
        <v>43</v>
      </c>
      <c r="C19" s="29"/>
      <c r="D19" s="27">
        <v>64704</v>
      </c>
      <c r="E19" s="30">
        <v>64753</v>
      </c>
      <c r="F19" s="30">
        <v>64758</v>
      </c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36</v>
      </c>
      <c r="F20" s="33">
        <f>IF(ISNUMBER(F18),F19-F18+1,"")</f>
        <v>5</v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64" t="s">
        <v>45</v>
      </c>
      <c r="C22" s="35" t="s">
        <v>21</v>
      </c>
      <c r="D22" s="35" t="s">
        <v>23</v>
      </c>
      <c r="E22" s="35" t="s">
        <v>46</v>
      </c>
      <c r="F22" s="165" t="s">
        <v>47</v>
      </c>
      <c r="G22" s="165"/>
      <c r="H22" s="165"/>
      <c r="I22" s="165"/>
      <c r="J22" s="35" t="s">
        <v>21</v>
      </c>
      <c r="K22" s="35" t="s">
        <v>23</v>
      </c>
      <c r="L22" s="35" t="s">
        <v>46</v>
      </c>
      <c r="M22" s="165" t="s">
        <v>47</v>
      </c>
      <c r="N22" s="165"/>
      <c r="O22" s="165"/>
      <c r="P22" s="165"/>
    </row>
    <row r="23" spans="2:16" ht="13.5" customHeight="1">
      <c r="B23" s="164"/>
      <c r="C23" s="116"/>
      <c r="D23" s="116"/>
      <c r="E23" s="36" t="s">
        <v>48</v>
      </c>
      <c r="F23" s="163"/>
      <c r="G23" s="163"/>
      <c r="H23" s="163"/>
      <c r="I23" s="163"/>
      <c r="J23" s="106"/>
      <c r="K23" s="106"/>
      <c r="L23" s="116" t="s">
        <v>165</v>
      </c>
      <c r="M23" s="163"/>
      <c r="N23" s="163"/>
      <c r="O23" s="163"/>
      <c r="P23" s="163"/>
    </row>
    <row r="24" spans="2:16" ht="13.5" customHeight="1">
      <c r="B24" s="164"/>
      <c r="C24" s="106"/>
      <c r="D24" s="106"/>
      <c r="E24" s="113" t="s">
        <v>179</v>
      </c>
      <c r="F24" s="163"/>
      <c r="G24" s="163"/>
      <c r="H24" s="163"/>
      <c r="I24" s="163"/>
      <c r="J24" s="106"/>
      <c r="K24" s="106"/>
      <c r="L24" s="36" t="s">
        <v>177</v>
      </c>
      <c r="M24" s="163"/>
      <c r="N24" s="163"/>
      <c r="O24" s="163"/>
      <c r="P24" s="163"/>
    </row>
    <row r="25" spans="2:16" ht="13.5" customHeight="1">
      <c r="B25" s="164"/>
      <c r="C25" s="116"/>
      <c r="D25" s="116"/>
      <c r="E25" s="113" t="s">
        <v>171</v>
      </c>
      <c r="F25" s="163"/>
      <c r="G25" s="163"/>
      <c r="H25" s="163"/>
      <c r="I25" s="163"/>
      <c r="J25" s="106"/>
      <c r="K25" s="106"/>
      <c r="L25" s="36" t="s">
        <v>49</v>
      </c>
      <c r="M25" s="163"/>
      <c r="N25" s="163"/>
      <c r="O25" s="163"/>
      <c r="P25" s="163"/>
    </row>
    <row r="26" spans="2:16" ht="13.5" customHeight="1">
      <c r="B26" s="164"/>
      <c r="C26" s="106"/>
      <c r="D26" s="106"/>
      <c r="E26" s="113" t="s">
        <v>165</v>
      </c>
      <c r="F26" s="163"/>
      <c r="G26" s="163"/>
      <c r="H26" s="163"/>
      <c r="I26" s="163"/>
      <c r="J26" s="106"/>
      <c r="K26" s="106"/>
      <c r="L26" s="36" t="s">
        <v>178</v>
      </c>
      <c r="M26" s="163"/>
      <c r="N26" s="163"/>
      <c r="O26" s="163"/>
      <c r="P26" s="163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55" t="s">
        <v>50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/>
      <c r="F30" s="43"/>
      <c r="G30" s="43"/>
      <c r="H30" s="43">
        <v>0.31736111111111115</v>
      </c>
      <c r="I30" s="43"/>
      <c r="J30" s="43"/>
      <c r="K30" s="44"/>
      <c r="L30" s="43"/>
      <c r="M30" s="43"/>
      <c r="N30" s="43"/>
      <c r="O30" s="45"/>
      <c r="P30" s="46">
        <f>SUM(C30:J30,L30:N30)</f>
        <v>0.31736111111111115</v>
      </c>
    </row>
    <row r="31" spans="2:16" ht="14.15" customHeight="1">
      <c r="B31" s="37" t="s">
        <v>170</v>
      </c>
      <c r="C31" s="47"/>
      <c r="D31" s="7"/>
      <c r="E31" s="7"/>
      <c r="F31" s="7"/>
      <c r="G31" s="7"/>
      <c r="H31" s="7">
        <v>0.31736111111111115</v>
      </c>
      <c r="I31" s="7"/>
      <c r="J31" s="7"/>
      <c r="K31" s="7"/>
      <c r="L31" s="7"/>
      <c r="M31" s="7"/>
      <c r="N31" s="7"/>
      <c r="O31" s="48"/>
      <c r="P31" s="46">
        <f>SUM(C31:N31)</f>
        <v>0.31736111111111115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>
        <v>0.18055555555555555</v>
      </c>
      <c r="I32" s="50"/>
      <c r="J32" s="50"/>
      <c r="K32" s="50"/>
      <c r="L32" s="50"/>
      <c r="M32" s="50"/>
      <c r="N32" s="50"/>
      <c r="O32" s="51"/>
      <c r="P32" s="46">
        <f>SUM(C32:N32)</f>
        <v>0.18055555555555555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0.1368055555555556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0.1368055555555556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0" t="s">
        <v>67</v>
      </c>
      <c r="C36" s="153" t="s">
        <v>189</v>
      </c>
      <c r="D36" s="154"/>
      <c r="E36" s="153"/>
      <c r="F36" s="154"/>
      <c r="G36" s="153"/>
      <c r="H36" s="154"/>
      <c r="I36" s="153"/>
      <c r="J36" s="154"/>
      <c r="K36" s="153"/>
      <c r="L36" s="154"/>
      <c r="M36" s="153"/>
      <c r="N36" s="154"/>
      <c r="O36" s="149"/>
      <c r="P36" s="149"/>
    </row>
    <row r="37" spans="2:16" ht="18" customHeight="1">
      <c r="B37" s="151"/>
      <c r="C37" s="153"/>
      <c r="D37" s="154"/>
      <c r="E37" s="149"/>
      <c r="F37" s="149"/>
      <c r="G37" s="149"/>
      <c r="H37" s="149"/>
      <c r="I37" s="149"/>
      <c r="J37" s="149"/>
      <c r="K37" s="149"/>
      <c r="L37" s="149"/>
      <c r="M37" s="153"/>
      <c r="N37" s="154"/>
      <c r="O37" s="149"/>
      <c r="P37" s="149"/>
    </row>
    <row r="38" spans="2:16" ht="18" customHeight="1">
      <c r="B38" s="151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>
      <c r="B39" s="151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2:16" ht="18" customHeight="1">
      <c r="B40" s="151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>
      <c r="B41" s="152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3" t="s">
        <v>68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5"/>
    </row>
    <row r="44" spans="2:16" ht="14.15" customHeight="1">
      <c r="B44" s="125" t="s">
        <v>190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89" t="s">
        <v>186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5" t="s">
        <v>187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69" t="s">
        <v>188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>
      <c r="B49" s="146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5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5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31" t="s">
        <v>168</v>
      </c>
      <c r="C53" s="132"/>
      <c r="D53" s="115"/>
      <c r="E53" s="115"/>
      <c r="F53" s="115"/>
      <c r="G53" s="133"/>
      <c r="H53" s="132"/>
      <c r="I53" s="132"/>
      <c r="J53" s="132"/>
      <c r="K53" s="132"/>
      <c r="L53" s="132"/>
      <c r="M53" s="132"/>
      <c r="N53" s="132"/>
      <c r="O53" s="132"/>
      <c r="P53" s="134"/>
    </row>
    <row r="54" spans="2:16" ht="14.15" customHeight="1" thickTop="1" thickBot="1">
      <c r="B54" s="126" t="s">
        <v>172</v>
      </c>
      <c r="C54" s="127"/>
      <c r="D54" s="127"/>
      <c r="E54" s="127"/>
      <c r="F54" s="112"/>
      <c r="G54" s="128"/>
      <c r="H54" s="129"/>
      <c r="I54" s="129"/>
      <c r="J54" s="129"/>
      <c r="K54" s="129"/>
      <c r="L54" s="129"/>
      <c r="M54" s="129"/>
      <c r="N54" s="129"/>
      <c r="O54" s="129"/>
      <c r="P54" s="130"/>
    </row>
    <row r="55" spans="2:16" ht="13.5" customHeight="1" thickTop="1"/>
    <row r="56" spans="2:16" ht="17.25" customHeight="1">
      <c r="B56" s="176" t="s">
        <v>69</v>
      </c>
      <c r="C56" s="17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77" t="s">
        <v>70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71</v>
      </c>
      <c r="O57" s="178"/>
      <c r="P57" s="181"/>
    </row>
    <row r="58" spans="2:16" ht="17.149999999999999" customHeight="1">
      <c r="B58" s="182" t="s">
        <v>72</v>
      </c>
      <c r="C58" s="183"/>
      <c r="D58" s="184"/>
      <c r="E58" s="182" t="s">
        <v>73</v>
      </c>
      <c r="F58" s="183"/>
      <c r="G58" s="184"/>
      <c r="H58" s="183" t="s">
        <v>74</v>
      </c>
      <c r="I58" s="183"/>
      <c r="J58" s="183"/>
      <c r="K58" s="185" t="s">
        <v>75</v>
      </c>
      <c r="L58" s="183"/>
      <c r="M58" s="186"/>
      <c r="N58" s="187"/>
      <c r="O58" s="183"/>
      <c r="P58" s="188"/>
    </row>
    <row r="59" spans="2:16" ht="20.149999999999999" customHeight="1">
      <c r="B59" s="118" t="s">
        <v>76</v>
      </c>
      <c r="C59" s="119"/>
      <c r="D59" s="58">
        <v>7</v>
      </c>
      <c r="E59" s="118" t="s">
        <v>77</v>
      </c>
      <c r="F59" s="119"/>
      <c r="G59" s="58" t="b">
        <v>1</v>
      </c>
      <c r="H59" s="120" t="s">
        <v>78</v>
      </c>
      <c r="I59" s="119"/>
      <c r="J59" s="58" t="b">
        <v>1</v>
      </c>
      <c r="K59" s="120" t="s">
        <v>79</v>
      </c>
      <c r="L59" s="119"/>
      <c r="M59" s="58" t="b">
        <v>1</v>
      </c>
      <c r="N59" s="121" t="s">
        <v>80</v>
      </c>
      <c r="O59" s="119"/>
      <c r="P59" s="58" t="b">
        <v>1</v>
      </c>
    </row>
    <row r="60" spans="2:16" ht="20.149999999999999" customHeight="1">
      <c r="B60" s="118" t="s">
        <v>81</v>
      </c>
      <c r="C60" s="119"/>
      <c r="D60" s="58" t="b">
        <v>1</v>
      </c>
      <c r="E60" s="118" t="s">
        <v>82</v>
      </c>
      <c r="F60" s="119"/>
      <c r="G60" s="58" t="b">
        <v>1</v>
      </c>
      <c r="H60" s="120" t="s">
        <v>83</v>
      </c>
      <c r="I60" s="119"/>
      <c r="J60" s="58" t="b">
        <v>1</v>
      </c>
      <c r="K60" s="120" t="s">
        <v>84</v>
      </c>
      <c r="L60" s="119"/>
      <c r="M60" s="58" t="b">
        <v>1</v>
      </c>
      <c r="N60" s="121" t="s">
        <v>85</v>
      </c>
      <c r="O60" s="119"/>
      <c r="P60" s="58" t="b">
        <v>1</v>
      </c>
    </row>
    <row r="61" spans="2:16" ht="20.149999999999999" customHeight="1">
      <c r="B61" s="118" t="s">
        <v>86</v>
      </c>
      <c r="C61" s="119"/>
      <c r="D61" s="58" t="b">
        <v>1</v>
      </c>
      <c r="E61" s="118" t="s">
        <v>87</v>
      </c>
      <c r="F61" s="119"/>
      <c r="G61" s="58" t="b">
        <v>1</v>
      </c>
      <c r="H61" s="120" t="s">
        <v>88</v>
      </c>
      <c r="I61" s="119"/>
      <c r="J61" s="58" t="b">
        <v>1</v>
      </c>
      <c r="K61" s="120" t="s">
        <v>89</v>
      </c>
      <c r="L61" s="119"/>
      <c r="M61" s="58" t="b">
        <v>1</v>
      </c>
      <c r="N61" s="121" t="s">
        <v>90</v>
      </c>
      <c r="O61" s="119"/>
      <c r="P61" s="58" t="b">
        <v>1</v>
      </c>
    </row>
    <row r="62" spans="2:16" ht="20.149999999999999" customHeight="1">
      <c r="B62" s="120" t="s">
        <v>88</v>
      </c>
      <c r="C62" s="119"/>
      <c r="D62" s="58" t="b">
        <v>1</v>
      </c>
      <c r="E62" s="118" t="s">
        <v>91</v>
      </c>
      <c r="F62" s="119"/>
      <c r="G62" s="58" t="b">
        <v>1</v>
      </c>
      <c r="H62" s="120" t="s">
        <v>92</v>
      </c>
      <c r="I62" s="119"/>
      <c r="J62" s="58" t="b">
        <v>0</v>
      </c>
      <c r="K62" s="120" t="s">
        <v>93</v>
      </c>
      <c r="L62" s="119"/>
      <c r="M62" s="58" t="b">
        <v>1</v>
      </c>
      <c r="N62" s="121" t="s">
        <v>83</v>
      </c>
      <c r="O62" s="119"/>
      <c r="P62" s="58" t="b">
        <v>1</v>
      </c>
    </row>
    <row r="63" spans="2:16" ht="20.149999999999999" customHeight="1">
      <c r="B63" s="120" t="s">
        <v>94</v>
      </c>
      <c r="C63" s="119"/>
      <c r="D63" s="58" t="b">
        <v>1</v>
      </c>
      <c r="E63" s="118" t="s">
        <v>95</v>
      </c>
      <c r="F63" s="119"/>
      <c r="G63" s="58" t="b">
        <v>1</v>
      </c>
      <c r="H63" s="68"/>
      <c r="I63" s="69"/>
      <c r="J63" s="70"/>
      <c r="K63" s="120" t="s">
        <v>96</v>
      </c>
      <c r="L63" s="119"/>
      <c r="M63" s="58" t="b">
        <v>1</v>
      </c>
      <c r="N63" s="121" t="s">
        <v>166</v>
      </c>
      <c r="O63" s="119"/>
      <c r="P63" s="58" t="b">
        <v>1</v>
      </c>
    </row>
    <row r="64" spans="2:16" ht="20.149999999999999" customHeight="1">
      <c r="B64" s="120" t="s">
        <v>97</v>
      </c>
      <c r="C64" s="119"/>
      <c r="D64" s="58" t="b">
        <v>0</v>
      </c>
      <c r="E64" s="118" t="s">
        <v>98</v>
      </c>
      <c r="F64" s="119"/>
      <c r="G64" s="58" t="b">
        <v>1</v>
      </c>
      <c r="H64" s="71"/>
      <c r="I64" s="72"/>
      <c r="J64" s="73"/>
      <c r="K64" s="141" t="s">
        <v>99</v>
      </c>
      <c r="L64" s="14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8" t="s">
        <v>162</v>
      </c>
      <c r="F65" s="11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35" t="s">
        <v>105</v>
      </c>
      <c r="C69" s="135"/>
      <c r="D69" s="81"/>
      <c r="E69" s="81"/>
      <c r="F69" s="137" t="s">
        <v>106</v>
      </c>
      <c r="G69" s="139" t="s">
        <v>107</v>
      </c>
      <c r="H69" s="81"/>
      <c r="I69" s="135" t="s">
        <v>108</v>
      </c>
      <c r="J69" s="135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36"/>
      <c r="C70" s="136"/>
      <c r="D70" s="85"/>
      <c r="E70" s="86"/>
      <c r="F70" s="138"/>
      <c r="G70" s="140"/>
      <c r="H70" s="87"/>
      <c r="I70" s="136"/>
      <c r="J70" s="136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-160.69999999999999</v>
      </c>
      <c r="D72" s="60">
        <v>-160.80000000000001</v>
      </c>
      <c r="E72" s="100" t="s">
        <v>118</v>
      </c>
      <c r="F72" s="60">
        <v>27.3</v>
      </c>
      <c r="G72" s="60">
        <v>26.2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-155.6</v>
      </c>
      <c r="D73" s="60">
        <v>-155.80000000000001</v>
      </c>
      <c r="E73" s="102" t="s">
        <v>122</v>
      </c>
      <c r="F73" s="61">
        <v>34.700000000000003</v>
      </c>
      <c r="G73" s="61">
        <v>33.299999999999997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-172.8</v>
      </c>
      <c r="D74" s="60">
        <v>-175.2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-120.1</v>
      </c>
      <c r="D75" s="60">
        <v>-121.2</v>
      </c>
      <c r="E75" s="102" t="s">
        <v>132</v>
      </c>
      <c r="F75" s="62">
        <v>40</v>
      </c>
      <c r="G75" s="62">
        <v>35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36.9</v>
      </c>
      <c r="D76" s="60">
        <v>36.6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34.9</v>
      </c>
      <c r="D77" s="60">
        <v>34.200000000000003</v>
      </c>
      <c r="E77" s="102" t="s">
        <v>142</v>
      </c>
      <c r="F77" s="62">
        <v>270</v>
      </c>
      <c r="G77" s="62">
        <v>265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30.6</v>
      </c>
      <c r="D78" s="60">
        <v>29.8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29.2</v>
      </c>
      <c r="D79" s="60">
        <v>28.4</v>
      </c>
      <c r="E79" s="100" t="s">
        <v>152</v>
      </c>
      <c r="F79" s="60">
        <v>18.100000000000001</v>
      </c>
      <c r="G79" s="60">
        <v>19.3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1.37E-4</v>
      </c>
      <c r="D80" s="64">
        <v>1.0399999999999999E-4</v>
      </c>
      <c r="E80" s="102" t="s">
        <v>157</v>
      </c>
      <c r="F80" s="61">
        <v>68.5</v>
      </c>
      <c r="G80" s="61">
        <v>67.2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9" t="s">
        <v>161</v>
      </c>
      <c r="C84" s="159"/>
    </row>
    <row r="85" spans="2:16" ht="15" customHeight="1">
      <c r="B85" s="160" t="s">
        <v>185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2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2025-02-05T18:32:06Z</dcterms:modified>
</cp:coreProperties>
</file>