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<sst xmlns="http://schemas.openxmlformats.org/spreadsheetml/2006/main" count="204" uniqueCount="189">
  <si>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</si>
  <si>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</si>
  <si>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</si>
  <si>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</si>
  <si>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</si>
  <si>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</si>
  <si>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</si>
  <si>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</si>
  <si>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</si>
  <si>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</si>
  <si>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</si>
  <si>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</si>
  <si>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</si>
  <si>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</si>
  <si>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</si>
  <si>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</si>
  <si>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</si>
  <si>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</si>
  <si>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</si>
  <si>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</si>
  <si>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</si>
  <si>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</si>
  <si>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</si>
  <si>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</si>
  <si>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</si>
  <si>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</si>
  <si>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</si>
  <si>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</si>
  <si>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</si>
  <si>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</si>
  <si>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</si>
  <si>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</si>
  <si>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</si>
  <si>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</si>
  <si>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</si>
  <si>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</si>
  <si>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</si>
  <si>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</si>
  <si>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</si>
  <si>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</si>
  <si>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</si>
  <si>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</si>
  <si>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</si>
  <si>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</si>
  <si>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</si>
  <si>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</si>
  <si>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</si>
  <si>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</si>
  <si>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</si>
  <si>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</si>
  <si>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</si>
  <si>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</si>
  <si>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</si>
  <si>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</si>
  <si>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</si>
  <si>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</si>
  <si>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</si>
  <si>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</si>
  <si>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</si>
  <si>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</si>
  <si>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</si>
  <si>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</si>
  <si>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</si>
  <si>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</si>
  <si>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</si>
  <si>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</si>
  <si>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</si>
  <si>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</si>
  <si>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</si>
  <si>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</si>
  <si>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</si>
  <si>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</si>
  <si>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</si>
  <si>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</si>
  <si>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</si>
  <si>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</si>
  <si>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</si>
  <si>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</si>
  <si>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</si>
  <si>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</si>
  <si>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</si>
  <si>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</si>
  <si>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</si>
  <si>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</si>
  <si>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</si>
  <si>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</si>
  <si>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</si>
  <si>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</si>
  <si>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</si>
  <si>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</si>
  <si>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</si>
  <si>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</si>
  <si>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</si>
  <si>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</si>
  <si>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</si>
  <si>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</si>
  <si>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</si>
  <si>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</si>
  <si>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</si>
  <si>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</si>
  <si>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</si>
  <si>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</si>
  <si>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</si>
  <si>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</si>
  <si>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</si>
  <si>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</si>
  <si>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</si>
  <si>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</si>
  <si>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</si>
  <si>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</si>
  <si>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</si>
  <si>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</si>
  <si>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</si>
  <si>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</si>
  <si>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</si>
  <si>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</si>
  <si>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</si>
  <si>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</si>
  <si>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</si>
  <si>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</si>
  <si>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</si>
  <si>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</si>
  <si>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</si>
  <si>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</si>
  <si>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</si>
  <si>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</si>
  <si>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</si>
  <si>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</si>
  <si>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</si>
  <si>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</si>
  <si>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</si>
  <si>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</si>
  <si>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</si>
  <si>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</si>
  <si>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</si>
  <si>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</si>
  <si>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</si>
  <si>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</si>
  <si>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</si>
  <si>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</si>
  <si>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</si>
  <si>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</si>
  <si>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</si>
  <si>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</si>
  <si>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</si>
  <si>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</si>
  <si>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</si>
  <si>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</si>
  <si>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</si>
  <si>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</si>
  <si>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</si>
  <si>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</si>
  <si>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</si>
  <si>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</si>
  <si>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</si>
  <si>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</si>
  <si>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</si>
  <si>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</si>
  <si>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</si>
  <si>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</si>
  <si>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</si>
  <si>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</si>
  <si>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</si>
  <si>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</si>
  <si>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</si>
  <si>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</si>
  <si>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</si>
  <si>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</si>
  <si>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</si>
  <si>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</si>
  <si>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</si>
  <si>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</si>
  <si>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</si>
  <si>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</si>
  <si>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</si>
  <si>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</si>
  <si>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</si>
  <si>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</si>
  <si>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</si>
  <si>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</si>
  <si>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ALL</t>
  </si>
  <si>
    <t>방풍막 파손</t>
  </si>
  <si>
    <t>김예은</t>
  </si>
  <si>
    <t>-</t>
  </si>
  <si>
    <t>SE</t>
  </si>
  <si>
    <t>ASPEC</t>
  </si>
  <si>
    <t>[13:43] 짙은 구름으로 인한 관측 대기/[17:52] 관측 재개</t>
  </si>
  <si>
    <t>SSE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</si>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</sst>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5" zoomScaleNormal="145" workbookViewId="0">
      <selection activeCell="H33" sqref="H3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45691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45.033112582781449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0.43958333333333338</v>
      </c>
      <c r="D9" s="8" t="s">
        <v>183</v>
      </c>
      <c r="E9" s="8">
        <v>23</v>
      </c>
      <c r="F9" s="8">
        <v>39.1</v>
      </c>
      <c r="G9" s="36" t="s">
        <v>187</v>
      </c>
      <c r="H9" s="8">
        <v>2.7</v>
      </c>
      <c r="I9" s="36">
        <v>29.1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183</v>
      </c>
      <c r="E10" s="8">
        <v>19.2</v>
      </c>
      <c r="F10" s="8">
        <v>70</v>
      </c>
      <c r="G10" s="36" t="s">
        <v>184</v>
      </c>
      <c r="H10" s="8">
        <v>3.7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0.75416666666666676</v>
      </c>
      <c r="D11" s="15" t="s">
        <v>183</v>
      </c>
      <c r="E11" s="15">
        <v>18.600000000000001</v>
      </c>
      <c r="F11" s="15">
        <v>64.099999999999994</v>
      </c>
      <c r="G11" s="36" t="s">
        <v>188</v>
      </c>
      <c r="H11" s="15">
        <v>8</v>
      </c>
      <c r="I11" s="16"/>
      <c r="J11" s="9">
        <f>IF(L11, 1, 0) + IF(M11, 2, 0) + IF(N11, 4, 0) + IF(O11, 8, 0) + IF(P11, 16, 0)</f>
        <v>9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24.314583333333331</v>
      </c>
      <c r="D12" s="19" t="e">
        <f>AVERAGE(D9:D11)</f>
        <v>#DIV/0!</v>
      </c>
      <c r="E12" s="19">
        <f>AVERAGE(E9:E11)</f>
        <v>20.266666666666669</v>
      </c>
      <c r="F12" s="20">
        <f>AVERAGE(F9:F11)</f>
        <v>57.733333333333327</v>
      </c>
      <c r="G12" s="21"/>
      <c r="H12" s="22">
        <f>AVERAGE(H9:H11)</f>
        <v>4.8</v>
      </c>
      <c r="I12" s="23"/>
      <c r="J12" s="24">
        <f>AVERAGE(J9:J11)</f>
        <v>6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180</v>
      </c>
      <c r="E16" s="27" t="s">
        <v>185</v>
      </c>
      <c r="F16" s="27" t="s">
        <v>180</v>
      </c>
      <c r="G16" s="117"/>
      <c r="H16" s="11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0.39166666666666666</v>
      </c>
      <c r="D17" s="28">
        <v>0.3923611111111111</v>
      </c>
      <c r="E17" s="28">
        <v>0.4513888888888889</v>
      </c>
      <c r="F17" s="28">
        <v>0.76041666666666663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0.76527777777777783</v>
      </c>
    </row>
    <row r="18" spans="2:16" ht="14.15" customHeight="1">
      <c r="B18" s="35" t="s">
        <v>42</v>
      </c>
      <c r="C18" s="27">
        <v>64568</v>
      </c>
      <c r="D18" s="27">
        <v>64569</v>
      </c>
      <c r="E18" s="27">
        <v>64585</v>
      </c>
      <c r="F18" s="27">
        <v>64617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64622</v>
      </c>
    </row>
    <row r="19" spans="2:16" ht="14.15" customHeight="1" thickBot="1">
      <c r="B19" s="13" t="s">
        <v>43</v>
      </c>
      <c r="C19" s="29"/>
      <c r="D19" s="27">
        <v>64573</v>
      </c>
      <c r="E19" s="30">
        <v>64613</v>
      </c>
      <c r="F19" s="30">
        <v>64621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29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16"/>
      <c r="D23" s="116"/>
      <c r="E23" s="36" t="s">
        <v>48</v>
      </c>
      <c r="F23" s="163"/>
      <c r="G23" s="163"/>
      <c r="H23" s="163"/>
      <c r="I23" s="163"/>
      <c r="J23" s="106"/>
      <c r="K23" s="106"/>
      <c r="L23" s="116" t="s">
        <v>165</v>
      </c>
      <c r="M23" s="163"/>
      <c r="N23" s="163"/>
      <c r="O23" s="163"/>
      <c r="P23" s="163"/>
    </row>
    <row r="24" spans="2:16" ht="13.5" customHeight="1">
      <c r="B24" s="164"/>
      <c r="C24" s="106"/>
      <c r="D24" s="106"/>
      <c r="E24" s="113" t="s">
        <v>179</v>
      </c>
      <c r="F24" s="163"/>
      <c r="G24" s="163"/>
      <c r="H24" s="163"/>
      <c r="I24" s="163"/>
      <c r="J24" s="106"/>
      <c r="K24" s="106"/>
      <c r="L24" s="36" t="s">
        <v>177</v>
      </c>
      <c r="M24" s="163"/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/>
      <c r="G25" s="163"/>
      <c r="H25" s="163"/>
      <c r="I25" s="163"/>
      <c r="J25" s="106"/>
      <c r="K25" s="106"/>
      <c r="L25" s="36" t="s">
        <v>49</v>
      </c>
      <c r="M25" s="163"/>
      <c r="N25" s="163"/>
      <c r="O25" s="163"/>
      <c r="P25" s="163"/>
    </row>
    <row r="26" spans="2:16" ht="13.5" customHeight="1">
      <c r="B26" s="164"/>
      <c r="C26" s="106"/>
      <c r="D26" s="106"/>
      <c r="E26" s="113" t="s">
        <v>165</v>
      </c>
      <c r="F26" s="163"/>
      <c r="G26" s="163"/>
      <c r="H26" s="163"/>
      <c r="I26" s="163"/>
      <c r="J26" s="106"/>
      <c r="K26" s="106"/>
      <c r="L26" s="36" t="s">
        <v>178</v>
      </c>
      <c r="M26" s="163"/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>
        <v>0.31458333333333333</v>
      </c>
      <c r="I30" s="43"/>
      <c r="J30" s="43"/>
      <c r="K30" s="44"/>
      <c r="L30" s="43"/>
      <c r="M30" s="43"/>
      <c r="N30" s="43"/>
      <c r="O30" s="45"/>
      <c r="P30" s="46">
        <f>SUM(C30:J30,L30:N30)</f>
        <v>0.31458333333333333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>
        <v>0.31458333333333333</v>
      </c>
      <c r="I31" s="7"/>
      <c r="J31" s="7"/>
      <c r="K31" s="7"/>
      <c r="L31" s="7"/>
      <c r="M31" s="7"/>
      <c r="N31" s="7"/>
      <c r="O31" s="48"/>
      <c r="P31" s="46">
        <f>SUM(C31:N31)</f>
        <v>0.31458333333333333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>
        <v>0.17291666666666669</v>
      </c>
      <c r="I32" s="50"/>
      <c r="J32" s="50"/>
      <c r="K32" s="50"/>
      <c r="L32" s="50"/>
      <c r="M32" s="50"/>
      <c r="N32" s="50"/>
      <c r="O32" s="51"/>
      <c r="P32" s="46">
        <f>SUM(C32:N32)</f>
        <v>0.17291666666666669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0.14166666666666664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0.14166666666666664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53"/>
      <c r="D36" s="154"/>
      <c r="E36" s="153"/>
      <c r="F36" s="154"/>
      <c r="G36" s="153"/>
      <c r="H36" s="154"/>
      <c r="I36" s="153"/>
      <c r="J36" s="154"/>
      <c r="K36" s="153"/>
      <c r="L36" s="154"/>
      <c r="M36" s="153"/>
      <c r="N36" s="154"/>
      <c r="O36" s="149"/>
      <c r="P36" s="149"/>
    </row>
    <row r="37" spans="2:16" ht="18" customHeight="1">
      <c r="B37" s="151"/>
      <c r="C37" s="153"/>
      <c r="D37" s="154"/>
      <c r="E37" s="149"/>
      <c r="F37" s="149"/>
      <c r="G37" s="149"/>
      <c r="H37" s="149"/>
      <c r="I37" s="149"/>
      <c r="J37" s="149"/>
      <c r="K37" s="149"/>
      <c r="L37" s="149"/>
      <c r="M37" s="153"/>
      <c r="N37" s="154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3" t="s">
        <v>68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5" customHeight="1">
      <c r="B44" s="125" t="s">
        <v>186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5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5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69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5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5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1" t="s">
        <v>168</v>
      </c>
      <c r="C53" s="132"/>
      <c r="D53" s="115"/>
      <c r="E53" s="115"/>
      <c r="F53" s="115"/>
      <c r="G53" s="133"/>
      <c r="H53" s="132"/>
      <c r="I53" s="132"/>
      <c r="J53" s="132"/>
      <c r="K53" s="132"/>
      <c r="L53" s="132"/>
      <c r="M53" s="132"/>
      <c r="N53" s="132"/>
      <c r="O53" s="132"/>
      <c r="P53" s="134"/>
    </row>
    <row r="54" spans="2:16" ht="14.15" customHeight="1" thickTop="1" thickBot="1">
      <c r="B54" s="126" t="s">
        <v>172</v>
      </c>
      <c r="C54" s="127"/>
      <c r="D54" s="127"/>
      <c r="E54" s="127"/>
      <c r="F54" s="112"/>
      <c r="G54" s="128"/>
      <c r="H54" s="129"/>
      <c r="I54" s="129"/>
      <c r="J54" s="129"/>
      <c r="K54" s="129"/>
      <c r="L54" s="129"/>
      <c r="M54" s="129"/>
      <c r="N54" s="129"/>
      <c r="O54" s="129"/>
      <c r="P54" s="130"/>
    </row>
    <row r="55" spans="2:16" ht="13.5" customHeight="1" thickTop="1"/>
    <row r="56" spans="2:16" ht="17.25" customHeight="1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49999999999999" customHeight="1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1" t="s">
        <v>99</v>
      </c>
      <c r="L64" s="14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5" t="s">
        <v>105</v>
      </c>
      <c r="C69" s="135"/>
      <c r="D69" s="81"/>
      <c r="E69" s="81"/>
      <c r="F69" s="137" t="s">
        <v>106</v>
      </c>
      <c r="G69" s="139" t="s">
        <v>107</v>
      </c>
      <c r="H69" s="81"/>
      <c r="I69" s="135" t="s">
        <v>108</v>
      </c>
      <c r="J69" s="13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6"/>
      <c r="C70" s="136"/>
      <c r="D70" s="85"/>
      <c r="E70" s="86"/>
      <c r="F70" s="138"/>
      <c r="G70" s="140"/>
      <c r="H70" s="87"/>
      <c r="I70" s="136"/>
      <c r="J70" s="13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-156.6</v>
      </c>
      <c r="D72" s="60">
        <v>-159.19999999999999</v>
      </c>
      <c r="E72" s="100" t="s">
        <v>118</v>
      </c>
      <c r="F72" s="60">
        <v>28.2</v>
      </c>
      <c r="G72" s="60">
        <v>27.1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-151.30000000000001</v>
      </c>
      <c r="D73" s="60">
        <v>-153.9</v>
      </c>
      <c r="E73" s="102" t="s">
        <v>122</v>
      </c>
      <c r="F73" s="61">
        <v>28.3</v>
      </c>
      <c r="G73" s="61">
        <v>31.6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-170.2</v>
      </c>
      <c r="D74" s="60">
        <v>-171.9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4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-113.1</v>
      </c>
      <c r="D75" s="60">
        <v>-118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38.9</v>
      </c>
      <c r="D76" s="60">
        <v>38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36.5</v>
      </c>
      <c r="D77" s="60">
        <v>35.4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32.200000000000003</v>
      </c>
      <c r="D78" s="60">
        <v>31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30.7</v>
      </c>
      <c r="D79" s="60">
        <v>29.6</v>
      </c>
      <c r="E79" s="100" t="s">
        <v>152</v>
      </c>
      <c r="F79" s="60">
        <v>23.6</v>
      </c>
      <c r="G79" s="60">
        <v>21.8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1.8699999999999999E-4</v>
      </c>
      <c r="D80" s="64">
        <v>1.5200000000000001E-4</v>
      </c>
      <c r="E80" s="102" t="s">
        <v>157</v>
      </c>
      <c r="F80" s="61">
        <v>39.6</v>
      </c>
      <c r="G80" s="61">
        <v>53.5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181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2025-02-04T09:23:03Z</dcterms:modified>
</cp:coreProperties>
</file>