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<sst xmlns="http://schemas.openxmlformats.org/spreadsheetml/2006/main" count="205" uniqueCount="189">
  <si>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</si>
  <si>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</si>
  <si>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</si>
  <si>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</si>
  <si>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</si>
  <si>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</si>
  <si>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</si>
  <si>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</si>
  <si>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</si>
  <si>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</si>
  <si>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</si>
  <si>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</si>
  <si>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</si>
  <si>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</si>
  <si>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</si>
  <si>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</si>
  <si>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</si>
  <si>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</si>
  <si>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</si>
  <si>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</si>
  <si>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</si>
  <si>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</si>
  <si>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</si>
  <si>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</si>
  <si>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</si>
  <si>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</si>
  <si>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</si>
  <si>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</si>
  <si>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</si>
  <si>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</si>
  <si>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</si>
  <si>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</si>
  <si>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</si>
  <si>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</si>
  <si>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</si>
  <si>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</si>
  <si>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</si>
  <si>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</si>
  <si>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</si>
  <si>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</si>
  <si>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</si>
  <si>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</si>
  <si>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</si>
  <si>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</si>
  <si>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</si>
  <si>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</si>
  <si>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</si>
  <si>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</si>
  <si>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</si>
  <si>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</si>
  <si>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</si>
  <si>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</si>
  <si>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</si>
  <si>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</si>
  <si>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</si>
  <si>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</si>
  <si>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</si>
  <si>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</si>
  <si>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</si>
  <si>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</si>
  <si>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</si>
  <si>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</si>
  <si>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</si>
  <si>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</si>
  <si>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</si>
  <si>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</si>
  <si>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</si>
  <si>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</si>
  <si>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</si>
  <si>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</si>
  <si>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</si>
  <si>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</si>
  <si>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</si>
  <si>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</si>
  <si>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</si>
  <si>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</si>
  <si>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</si>
  <si>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</si>
  <si>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</si>
  <si>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</si>
  <si>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</si>
  <si>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</si>
  <si>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</si>
  <si>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</si>
  <si>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</si>
  <si>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</si>
  <si>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</si>
  <si>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</si>
  <si>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</si>
  <si>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</si>
  <si>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</si>
  <si>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</si>
  <si>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</si>
  <si>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</si>
  <si>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</si>
  <si>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</si>
  <si>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</si>
  <si>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</si>
  <si>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</si>
  <si>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</si>
  <si>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</si>
  <si>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</si>
  <si>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</si>
  <si>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</si>
  <si>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</si>
  <si>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</si>
  <si>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</si>
  <si>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</si>
  <si>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</si>
  <si>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</si>
  <si>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</si>
  <si>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</si>
  <si>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</si>
  <si>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</si>
  <si>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</si>
  <si>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</si>
  <si>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</si>
  <si>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</si>
  <si>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</si>
  <si>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</si>
  <si>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</si>
  <si>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</si>
  <si>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</si>
  <si>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</si>
  <si>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</si>
  <si>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</si>
  <si>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</si>
  <si>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</si>
  <si>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</si>
  <si>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</si>
  <si>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</si>
  <si>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</si>
  <si>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</si>
  <si>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</si>
  <si>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</si>
  <si>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</si>
  <si>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</si>
  <si>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</si>
  <si>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</si>
  <si>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</si>
  <si>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</si>
  <si>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</si>
  <si>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</si>
  <si>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</si>
  <si>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</si>
  <si>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</si>
  <si>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</si>
  <si>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</si>
  <si>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</si>
  <si>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</si>
  <si>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</si>
  <si>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</si>
  <si>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</si>
  <si>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</si>
  <si>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</si>
  <si>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</si>
  <si>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</si>
  <si>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</si>
  <si>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</si>
  <si>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</si>
  <si>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</si>
  <si>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</si>
  <si>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</si>
  <si>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</si>
  <si>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</si>
  <si>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</si>
  <si>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</si>
  <si>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</si>
  <si>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</si>
  <si>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</si>
  <si>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</si>
  <si>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</si>
  <si>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</si>
  <si>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</si>
  <si>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</si>
  <si>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</si>
  <si>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</si>
  <si>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</si>
  <si>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</si>
  <si>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</si>
  <si>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ALL</t>
  </si>
  <si>
    <t>방풍막 파손</t>
  </si>
  <si>
    <t>김예은</t>
  </si>
  <si>
    <t>-</t>
  </si>
  <si>
    <t>SE</t>
  </si>
  <si>
    <t>ASPEC</t>
  </si>
  <si>
    <t>Aspec test를 위해 filter/shutter 전원 꺼놔서 Flat / TMT 촬영 안함</t>
  </si>
  <si>
    <t>AUX control Focus control에서 초점 6.15/ 6.33으로 조정해서테스트 함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</si>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</sst>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85" zoomScale="145" zoomScaleNormal="145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7">
        <v>45690</v>
      </c>
      <c r="D3" s="148"/>
      <c r="E3" s="1"/>
      <c r="F3" s="1"/>
      <c r="G3" s="1"/>
      <c r="H3" s="1"/>
      <c r="I3" s="1"/>
      <c r="J3" s="1"/>
      <c r="K3" s="66" t="s">
        <v>2</v>
      </c>
      <c r="L3" s="149">
        <f>(P31-(P32+P33))/P31*100</f>
        <v>100</v>
      </c>
      <c r="M3" s="149"/>
      <c r="N3" s="66" t="s">
        <v>3</v>
      </c>
      <c r="O3" s="149">
        <f>(P31-P33)/P31*100</f>
        <v>100</v>
      </c>
      <c r="P3" s="149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0.44027777777777777</v>
      </c>
      <c r="D9" s="8" t="s">
        <v>183</v>
      </c>
      <c r="E9" s="8">
        <v>21.2</v>
      </c>
      <c r="F9" s="8">
        <v>49.9</v>
      </c>
      <c r="G9" s="36" t="s">
        <v>184</v>
      </c>
      <c r="H9" s="8">
        <v>7.8</v>
      </c>
      <c r="I9" s="36">
        <v>20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183</v>
      </c>
      <c r="E10" s="8">
        <v>17.899999999999999</v>
      </c>
      <c r="F10" s="8">
        <v>63.5</v>
      </c>
      <c r="G10" s="36" t="s">
        <v>188</v>
      </c>
      <c r="H10" s="8">
        <v>4.9000000000000004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0.75347222222222221</v>
      </c>
      <c r="D11" s="15" t="s">
        <v>183</v>
      </c>
      <c r="E11" s="15">
        <v>16.5</v>
      </c>
      <c r="F11" s="15">
        <v>68.599999999999994</v>
      </c>
      <c r="G11" s="36" t="s">
        <v>188</v>
      </c>
      <c r="H11" s="15">
        <v>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24.313194444444445</v>
      </c>
      <c r="D12" s="19" t="e">
        <f>AVERAGE(D9:D11)</f>
        <v>#DIV/0!</v>
      </c>
      <c r="E12" s="19">
        <f>AVERAGE(E9:E11)</f>
        <v>18.533333333333331</v>
      </c>
      <c r="F12" s="20">
        <f>AVERAGE(F9:F11)</f>
        <v>60.666666666666664</v>
      </c>
      <c r="G12" s="21"/>
      <c r="H12" s="22">
        <f>AVERAGE(H9:H11)</f>
        <v>5.5666666666666664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180</v>
      </c>
      <c r="E16" s="27" t="s">
        <v>185</v>
      </c>
      <c r="F16" s="27" t="s">
        <v>180</v>
      </c>
      <c r="G16" s="117"/>
      <c r="H16" s="11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0.3972222222222222</v>
      </c>
      <c r="D17" s="28">
        <v>0.39930555555555558</v>
      </c>
      <c r="E17" s="28">
        <v>0.51874999999999993</v>
      </c>
      <c r="F17" s="28">
        <v>0.75902777777777775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0.76736111111111116</v>
      </c>
    </row>
    <row r="18" spans="2:16" ht="14.15" customHeight="1">
      <c r="B18" s="35" t="s">
        <v>42</v>
      </c>
      <c r="C18" s="27">
        <v>64464</v>
      </c>
      <c r="D18" s="27">
        <v>64465</v>
      </c>
      <c r="E18" s="27">
        <v>64509</v>
      </c>
      <c r="F18" s="27">
        <v>64562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64567</v>
      </c>
    </row>
    <row r="19" spans="2:16" ht="14.15" customHeight="1" thickBot="1">
      <c r="B19" s="13" t="s">
        <v>43</v>
      </c>
      <c r="C19" s="29"/>
      <c r="D19" s="27">
        <v>64469</v>
      </c>
      <c r="E19" s="30">
        <v>64556</v>
      </c>
      <c r="F19" s="30">
        <v>64566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48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>
      <c r="B23" s="155"/>
      <c r="C23" s="116"/>
      <c r="D23" s="116"/>
      <c r="E23" s="36" t="s">
        <v>48</v>
      </c>
      <c r="F23" s="154"/>
      <c r="G23" s="154"/>
      <c r="H23" s="154"/>
      <c r="I23" s="154"/>
      <c r="J23" s="106"/>
      <c r="K23" s="106"/>
      <c r="L23" s="116" t="s">
        <v>165</v>
      </c>
      <c r="M23" s="154"/>
      <c r="N23" s="154"/>
      <c r="O23" s="154"/>
      <c r="P23" s="154"/>
    </row>
    <row r="24" spans="2:16" ht="13.5" customHeight="1">
      <c r="B24" s="155"/>
      <c r="C24" s="106"/>
      <c r="D24" s="106"/>
      <c r="E24" s="113" t="s">
        <v>179</v>
      </c>
      <c r="F24" s="154"/>
      <c r="G24" s="154"/>
      <c r="H24" s="154"/>
      <c r="I24" s="154"/>
      <c r="J24" s="106"/>
      <c r="K24" s="106"/>
      <c r="L24" s="36" t="s">
        <v>177</v>
      </c>
      <c r="M24" s="154"/>
      <c r="N24" s="154"/>
      <c r="O24" s="154"/>
      <c r="P24" s="154"/>
    </row>
    <row r="25" spans="2:16" ht="13.5" customHeight="1">
      <c r="B25" s="155"/>
      <c r="C25" s="116"/>
      <c r="D25" s="116"/>
      <c r="E25" s="113" t="s">
        <v>171</v>
      </c>
      <c r="F25" s="154"/>
      <c r="G25" s="154"/>
      <c r="H25" s="154"/>
      <c r="I25" s="154"/>
      <c r="J25" s="106"/>
      <c r="K25" s="106"/>
      <c r="L25" s="36" t="s">
        <v>49</v>
      </c>
      <c r="M25" s="154"/>
      <c r="N25" s="154"/>
      <c r="O25" s="154"/>
      <c r="P25" s="154"/>
    </row>
    <row r="26" spans="2:16" ht="13.5" customHeight="1">
      <c r="B26" s="155"/>
      <c r="C26" s="106"/>
      <c r="D26" s="106"/>
      <c r="E26" s="113" t="s">
        <v>165</v>
      </c>
      <c r="F26" s="154"/>
      <c r="G26" s="154"/>
      <c r="H26" s="154"/>
      <c r="I26" s="154"/>
      <c r="J26" s="106"/>
      <c r="K26" s="106"/>
      <c r="L26" s="36" t="s">
        <v>178</v>
      </c>
      <c r="M26" s="154"/>
      <c r="N26" s="154"/>
      <c r="O26" s="154"/>
      <c r="P26" s="15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>
        <v>0.31319444444444444</v>
      </c>
      <c r="I30" s="43"/>
      <c r="J30" s="43"/>
      <c r="K30" s="44"/>
      <c r="L30" s="43"/>
      <c r="M30" s="43"/>
      <c r="N30" s="43"/>
      <c r="O30" s="45"/>
      <c r="P30" s="46">
        <f>SUM(C30:J30,L30:N30)</f>
        <v>0.31319444444444444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>
        <v>0.31319444444444444</v>
      </c>
      <c r="I31" s="7"/>
      <c r="J31" s="7"/>
      <c r="K31" s="7"/>
      <c r="L31" s="7"/>
      <c r="M31" s="7"/>
      <c r="N31" s="7"/>
      <c r="O31" s="48"/>
      <c r="P31" s="46">
        <f>SUM(C31:N31)</f>
        <v>0.31319444444444444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0.31319444444444444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0.31319444444444444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7" t="s">
        <v>67</v>
      </c>
      <c r="C36" s="144"/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8"/>
      <c r="P36" s="118"/>
    </row>
    <row r="37" spans="2:16" ht="18" customHeight="1">
      <c r="B37" s="158"/>
      <c r="C37" s="144"/>
      <c r="D37" s="145"/>
      <c r="E37" s="118"/>
      <c r="F37" s="118"/>
      <c r="G37" s="118"/>
      <c r="H37" s="118"/>
      <c r="I37" s="118"/>
      <c r="J37" s="118"/>
      <c r="K37" s="118"/>
      <c r="L37" s="118"/>
      <c r="M37" s="144"/>
      <c r="N37" s="145"/>
      <c r="O37" s="118"/>
      <c r="P37" s="118"/>
    </row>
    <row r="38" spans="2:16" ht="18" customHeight="1">
      <c r="B38" s="15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</row>
    <row r="40" spans="2:16" ht="18" customHeight="1">
      <c r="B40" s="15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9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66" t="s">
        <v>186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66" t="s">
        <v>187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66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5" customHeight="1">
      <c r="B49" s="167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79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66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66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85" t="s">
        <v>168</v>
      </c>
      <c r="C53" s="186"/>
      <c r="D53" s="115"/>
      <c r="E53" s="115"/>
      <c r="F53" s="115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5" customHeight="1" thickTop="1" thickBot="1">
      <c r="B54" s="180" t="s">
        <v>172</v>
      </c>
      <c r="C54" s="181"/>
      <c r="D54" s="181"/>
      <c r="E54" s="181"/>
      <c r="F54" s="112"/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70" t="s">
        <v>76</v>
      </c>
      <c r="C59" s="161"/>
      <c r="D59" s="58">
        <v>7</v>
      </c>
      <c r="E59" s="170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70" t="s">
        <v>81</v>
      </c>
      <c r="C60" s="161"/>
      <c r="D60" s="58" t="b">
        <v>1</v>
      </c>
      <c r="E60" s="170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70" t="s">
        <v>86</v>
      </c>
      <c r="C61" s="161"/>
      <c r="D61" s="58" t="b">
        <v>1</v>
      </c>
      <c r="E61" s="170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70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70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70" t="s">
        <v>98</v>
      </c>
      <c r="F64" s="161"/>
      <c r="G64" s="58" t="b">
        <v>1</v>
      </c>
      <c r="H64" s="71"/>
      <c r="I64" s="72"/>
      <c r="J64" s="73"/>
      <c r="K64" s="177" t="s">
        <v>99</v>
      </c>
      <c r="L64" s="178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1" t="s">
        <v>105</v>
      </c>
      <c r="C69" s="171"/>
      <c r="D69" s="81"/>
      <c r="E69" s="81"/>
      <c r="F69" s="173" t="s">
        <v>106</v>
      </c>
      <c r="G69" s="175" t="s">
        <v>107</v>
      </c>
      <c r="H69" s="81"/>
      <c r="I69" s="171" t="s">
        <v>108</v>
      </c>
      <c r="J69" s="171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-155.5</v>
      </c>
      <c r="D72" s="60">
        <v>-161.19999999999999</v>
      </c>
      <c r="E72" s="100" t="s">
        <v>118</v>
      </c>
      <c r="F72" s="60">
        <v>28.6</v>
      </c>
      <c r="G72" s="60">
        <v>25.4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-150.19999999999999</v>
      </c>
      <c r="D73" s="60">
        <v>-156.19999999999999</v>
      </c>
      <c r="E73" s="102" t="s">
        <v>122</v>
      </c>
      <c r="F73" s="61">
        <v>28.4</v>
      </c>
      <c r="G73" s="61">
        <v>34.1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-169.2</v>
      </c>
      <c r="D74" s="60">
        <v>-172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4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-110.6</v>
      </c>
      <c r="D75" s="60">
        <v>-121.9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39.5</v>
      </c>
      <c r="D76" s="60">
        <v>35.6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36.799999999999997</v>
      </c>
      <c r="D77" s="60">
        <v>33.4</v>
      </c>
      <c r="E77" s="102" t="s">
        <v>142</v>
      </c>
      <c r="F77" s="62">
        <v>270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32.200000000000003</v>
      </c>
      <c r="D78" s="60">
        <v>29.1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31.1</v>
      </c>
      <c r="D79" s="60">
        <v>27.6</v>
      </c>
      <c r="E79" s="100" t="s">
        <v>152</v>
      </c>
      <c r="F79" s="60">
        <v>24.6</v>
      </c>
      <c r="G79" s="60">
        <v>18.100000000000001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1.02E-4</v>
      </c>
      <c r="D80" s="64">
        <v>1E-4</v>
      </c>
      <c r="E80" s="102" t="s">
        <v>157</v>
      </c>
      <c r="F80" s="61">
        <v>33.1</v>
      </c>
      <c r="G80" s="61">
        <v>72.900000000000006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0" t="s">
        <v>161</v>
      </c>
      <c r="C84" s="150"/>
    </row>
    <row r="85" spans="2:16" ht="15" customHeight="1">
      <c r="B85" s="151" t="s">
        <v>181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2025-02-02T18:34:56Z</dcterms:modified>
</cp:coreProperties>
</file>