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<sst xmlns="http://schemas.openxmlformats.org/spreadsheetml/2006/main" count="218" uniqueCount="202">
  <si>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</si>
  <si>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</si>
  <si>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</si>
  <si>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</si>
  <si>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</si>
  <si>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</si>
  <si>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</si>
  <si>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</si>
  <si>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</si>
  <si>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</si>
  <si>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</si>
  <si>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</si>
  <si>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</si>
  <si>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</si>
  <si>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</si>
  <si>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</si>
  <si>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</si>
  <si>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</si>
  <si>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</si>
  <si>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</si>
  <si>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</si>
  <si>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</si>
  <si>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</si>
  <si>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</si>
  <si>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</si>
  <si>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</si>
  <si>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</si>
  <si>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</si>
  <si>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</si>
  <si>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</si>
  <si>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</si>
  <si>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</si>
  <si>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</si>
  <si>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</si>
  <si>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</si>
  <si>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</si>
  <si>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</si>
  <si>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</si>
  <si>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</si>
  <si>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</si>
  <si>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</si>
  <si>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</si>
  <si>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</si>
  <si>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</si>
  <si>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</si>
  <si>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</si>
  <si>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</si>
  <si>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</si>
  <si>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</si>
  <si>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</si>
  <si>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</si>
  <si>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</si>
  <si>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</si>
  <si>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</si>
  <si>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</si>
  <si>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</si>
  <si>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</si>
  <si>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</si>
  <si>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</si>
  <si>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</si>
  <si>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</si>
  <si>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</si>
  <si>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</si>
  <si>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</si>
  <si>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</si>
  <si>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</si>
  <si>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</si>
  <si>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</si>
  <si>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</si>
  <si>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</si>
  <si>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</si>
  <si>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</si>
  <si>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</si>
  <si>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</si>
  <si>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</si>
  <si>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</si>
  <si>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</si>
  <si>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</si>
  <si>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</si>
  <si>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</si>
  <si>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</si>
  <si>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</si>
  <si>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</si>
  <si>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</si>
  <si>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</si>
  <si>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</si>
  <si>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</si>
  <si>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</si>
  <si>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</si>
  <si>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</si>
  <si>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</si>
  <si>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</si>
  <si>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</si>
  <si>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</si>
  <si>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</si>
  <si>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</si>
  <si>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</si>
  <si>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</si>
  <si>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</si>
  <si>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</si>
  <si>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</si>
  <si>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</si>
  <si>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</si>
  <si>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</si>
  <si>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</si>
  <si>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</si>
  <si>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</si>
  <si>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</si>
  <si>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</si>
  <si>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</si>
  <si>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</si>
  <si>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</si>
  <si>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</si>
  <si>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</si>
  <si>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</si>
  <si>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</si>
  <si>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</si>
  <si>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</si>
  <si>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</si>
  <si>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</si>
  <si>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</si>
  <si>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</si>
  <si>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</si>
  <si>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</si>
  <si>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</si>
  <si>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</si>
  <si>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</si>
  <si>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</si>
  <si>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</si>
  <si>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</si>
  <si>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</si>
  <si>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</si>
  <si>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</si>
  <si>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</si>
  <si>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</si>
  <si>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</si>
  <si>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</si>
  <si>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</si>
  <si>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</si>
  <si>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</si>
  <si>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</si>
  <si>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</si>
  <si>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</si>
  <si>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</si>
  <si>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</si>
  <si>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</si>
  <si>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</si>
  <si>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</si>
  <si>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</si>
  <si>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</si>
  <si>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</si>
  <si>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</si>
  <si>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</si>
  <si>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</si>
  <si>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</si>
  <si>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</si>
  <si>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</si>
  <si>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</si>
  <si>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</si>
  <si>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</si>
  <si>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</si>
  <si>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</si>
  <si>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</si>
  <si>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</si>
  <si>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</si>
  <si>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</si>
  <si>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</si>
  <si>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</si>
  <si>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</si>
  <si>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</si>
  <si>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</si>
  <si>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</si>
  <si>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</si>
  <si>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</si>
  <si>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</si>
  <si>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</si>
  <si>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</si>
  <si>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</si>
  <si>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</si>
  <si>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</si>
  <si>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ALL</t>
  </si>
  <si>
    <t>TMT</t>
  </si>
  <si>
    <t>방풍막 파손</t>
  </si>
  <si>
    <t>ENG-KSP</t>
  </si>
  <si>
    <t>김예은</t>
  </si>
  <si>
    <t>KSP</t>
  </si>
  <si>
    <t>10s/25k 13s/23k 16s/22k</t>
  </si>
  <si>
    <t>6s/28k 11s/25k 14s/22k</t>
  </si>
  <si>
    <t>E_064085</t>
  </si>
  <si>
    <t>E_064103</t>
  </si>
  <si>
    <t>E_064085 Dec oscillation(HA +00:01:23)으로 인한 포인팅 실패로 EIB 재실행 함/  정상화 됨</t>
  </si>
  <si>
    <t>I_064098</t>
  </si>
  <si>
    <t>I_064098 filter i와 초점 값 누락 됨</t>
  </si>
  <si>
    <t>C_064099-064109</t>
  </si>
  <si>
    <t>UT 13시쯤 부터 1시간 가량  관측 위치로 조각 구름이 지나감</t>
  </si>
  <si>
    <t>M_064130-064132:K</t>
  </si>
  <si>
    <t>M_064176-064178:M</t>
  </si>
  <si>
    <t>[15:00] 높은 습도(vaisala 87%/ topring 88%/2.3m 95%)로 인한 관측 대기 후 종료</t>
  </si>
  <si>
    <t>I-BAND 촬영 함</t>
  </si>
  <si>
    <t>E_064102-064103 밝은 무늬 (ALT 50.2/ AZ 90.7) 발생함</t>
  </si>
  <si>
    <t>-</t>
  </si>
  <si>
    <t>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</si>
</sst>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20" fontId="5" fillId="0" borderId="26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6">
        <v>45687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60.421052631578952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0.44097222222222227</v>
      </c>
      <c r="D9" s="8">
        <v>1.2</v>
      </c>
      <c r="E9" s="8">
        <v>19</v>
      </c>
      <c r="F9" s="8">
        <v>79.3</v>
      </c>
      <c r="G9" s="36" t="s">
        <v>201</v>
      </c>
      <c r="H9" s="8">
        <v>8.1999999999999993</v>
      </c>
      <c r="I9" s="36">
        <v>6.2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3.2</v>
      </c>
      <c r="E10" s="8">
        <v>17.399999999999999</v>
      </c>
      <c r="F10" s="8">
        <v>84.3</v>
      </c>
      <c r="G10" s="36" t="s">
        <v>201</v>
      </c>
      <c r="H10" s="8">
        <v>6.8</v>
      </c>
      <c r="I10" s="11"/>
      <c r="J10" s="9">
        <f>IF(L10, 1, 0) + IF(M10, 2, 0) + IF(N10, 4, 0) + IF(O10, 8, 0) + IF(P10, 16, 0)</f>
        <v>4</v>
      </c>
      <c r="K10" s="12" t="b">
        <v>1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0.70833333333333337</v>
      </c>
      <c r="D11" s="15" t="s">
        <v>200</v>
      </c>
      <c r="E11" s="15">
        <v>16.2</v>
      </c>
      <c r="F11" s="15">
        <v>88.3</v>
      </c>
      <c r="G11" s="36" t="s">
        <v>201</v>
      </c>
      <c r="H11" s="15">
        <v>4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24.267361111111111</v>
      </c>
      <c r="D12" s="19">
        <f>AVERAGE(D9:D11)</f>
        <v>2.2000000000000002</v>
      </c>
      <c r="E12" s="19">
        <f>AVERAGE(E9:E11)</f>
        <v>17.533333333333331</v>
      </c>
      <c r="F12" s="20">
        <f>AVERAGE(F9:F11)</f>
        <v>83.966666666666654</v>
      </c>
      <c r="G12" s="21"/>
      <c r="H12" s="22">
        <f>AVERAGE(H9:H11)</f>
        <v>6.333333333333333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180</v>
      </c>
      <c r="E16" s="27" t="s">
        <v>181</v>
      </c>
      <c r="F16" s="27" t="s">
        <v>185</v>
      </c>
      <c r="G16" s="117" t="s">
        <v>183</v>
      </c>
      <c r="H16" s="117" t="s">
        <v>180</v>
      </c>
      <c r="I16" s="27" t="s">
        <v>180</v>
      </c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0.38541666666666669</v>
      </c>
      <c r="D17" s="28">
        <v>0.38611111111111113</v>
      </c>
      <c r="E17" s="28">
        <v>0.41666666666666669</v>
      </c>
      <c r="F17" s="28">
        <v>0.4381944444444445</v>
      </c>
      <c r="G17" s="28">
        <v>0.52361111111111114</v>
      </c>
      <c r="H17" s="28">
        <v>0.63680555555555551</v>
      </c>
      <c r="I17" s="28">
        <v>0.71111111111111114</v>
      </c>
      <c r="J17" s="28"/>
      <c r="K17" s="28"/>
      <c r="L17" s="28"/>
      <c r="M17" s="28"/>
      <c r="N17" s="28"/>
      <c r="O17" s="28"/>
      <c r="P17" s="28">
        <v>0.71458333333333324</v>
      </c>
    </row>
    <row r="18" spans="2:16" ht="14.15" customHeight="1">
      <c r="B18" s="35" t="s">
        <v>42</v>
      </c>
      <c r="C18" s="27">
        <v>63980</v>
      </c>
      <c r="D18" s="27">
        <v>63981</v>
      </c>
      <c r="E18" s="27">
        <v>64007</v>
      </c>
      <c r="F18" s="27">
        <v>64021</v>
      </c>
      <c r="G18" s="27">
        <v>64080</v>
      </c>
      <c r="H18" s="27">
        <v>64139</v>
      </c>
      <c r="I18" s="27">
        <v>64207</v>
      </c>
      <c r="J18" s="27"/>
      <c r="K18" s="27"/>
      <c r="L18" s="27"/>
      <c r="M18" s="27"/>
      <c r="N18" s="27"/>
      <c r="O18" s="27"/>
      <c r="P18" s="27">
        <v>64212</v>
      </c>
    </row>
    <row r="19" spans="2:16" ht="14.15" customHeight="1" thickBot="1">
      <c r="B19" s="13" t="s">
        <v>43</v>
      </c>
      <c r="C19" s="29"/>
      <c r="D19" s="27">
        <v>63996</v>
      </c>
      <c r="E19" s="30">
        <v>64018</v>
      </c>
      <c r="F19" s="30">
        <v>64079</v>
      </c>
      <c r="G19" s="30">
        <v>64138</v>
      </c>
      <c r="H19" s="30">
        <v>64206</v>
      </c>
      <c r="I19" s="30">
        <v>64211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16</v>
      </c>
      <c r="E20" s="33">
        <f>IF(ISNUMBER(E18),E19-E18+1,"")</f>
        <v>12</v>
      </c>
      <c r="F20" s="33">
        <f>IF(ISNUMBER(F18),F19-F18+1,"")</f>
        <v>59</v>
      </c>
      <c r="G20" s="33">
        <f>IF(ISNUMBER(G18),G19-G18+1,"")</f>
        <v>59</v>
      </c>
      <c r="H20" s="33">
        <f>IF(ISNUMBER(H18),H19-H18+1,"")</f>
        <v>68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4" t="s">
        <v>45</v>
      </c>
      <c r="C22" s="35" t="s">
        <v>21</v>
      </c>
      <c r="D22" s="35" t="s">
        <v>23</v>
      </c>
      <c r="E22" s="35" t="s">
        <v>46</v>
      </c>
      <c r="F22" s="165" t="s">
        <v>47</v>
      </c>
      <c r="G22" s="165"/>
      <c r="H22" s="165"/>
      <c r="I22" s="165"/>
      <c r="J22" s="35" t="s">
        <v>21</v>
      </c>
      <c r="K22" s="35" t="s">
        <v>23</v>
      </c>
      <c r="L22" s="35" t="s">
        <v>46</v>
      </c>
      <c r="M22" s="165" t="s">
        <v>47</v>
      </c>
      <c r="N22" s="165"/>
      <c r="O22" s="165"/>
      <c r="P22" s="165"/>
    </row>
    <row r="23" spans="2:16" ht="13.5" customHeight="1">
      <c r="B23" s="164"/>
      <c r="C23" s="116"/>
      <c r="D23" s="116"/>
      <c r="E23" s="36" t="s">
        <v>48</v>
      </c>
      <c r="F23" s="163"/>
      <c r="G23" s="163"/>
      <c r="H23" s="163"/>
      <c r="I23" s="163"/>
      <c r="J23" s="106"/>
      <c r="K23" s="106"/>
      <c r="L23" s="116" t="s">
        <v>165</v>
      </c>
      <c r="M23" s="163"/>
      <c r="N23" s="163"/>
      <c r="O23" s="163"/>
      <c r="P23" s="163"/>
    </row>
    <row r="24" spans="2:16" ht="13.5" customHeight="1">
      <c r="B24" s="164"/>
      <c r="C24" s="106">
        <v>0.39513888888888887</v>
      </c>
      <c r="D24" s="106">
        <v>0.39861111111111108</v>
      </c>
      <c r="E24" s="113" t="s">
        <v>179</v>
      </c>
      <c r="F24" s="163" t="s">
        <v>187</v>
      </c>
      <c r="G24" s="163"/>
      <c r="H24" s="163"/>
      <c r="I24" s="163"/>
      <c r="J24" s="106"/>
      <c r="K24" s="106"/>
      <c r="L24" s="36" t="s">
        <v>177</v>
      </c>
      <c r="M24" s="163"/>
      <c r="N24" s="163"/>
      <c r="O24" s="163"/>
      <c r="P24" s="163"/>
    </row>
    <row r="25" spans="2:16" ht="13.5" customHeight="1">
      <c r="B25" s="164"/>
      <c r="C25" s="116"/>
      <c r="D25" s="116"/>
      <c r="E25" s="113" t="s">
        <v>171</v>
      </c>
      <c r="F25" s="163"/>
      <c r="G25" s="163"/>
      <c r="H25" s="163"/>
      <c r="I25" s="163"/>
      <c r="J25" s="106"/>
      <c r="K25" s="106"/>
      <c r="L25" s="36" t="s">
        <v>49</v>
      </c>
      <c r="M25" s="163"/>
      <c r="N25" s="163"/>
      <c r="O25" s="163"/>
      <c r="P25" s="163"/>
    </row>
    <row r="26" spans="2:16" ht="13.5" customHeight="1">
      <c r="B26" s="164"/>
      <c r="C26" s="106">
        <v>0.40069444444444446</v>
      </c>
      <c r="D26" s="106">
        <v>0.40277777777777773</v>
      </c>
      <c r="E26" s="113" t="s">
        <v>165</v>
      </c>
      <c r="F26" s="163" t="s">
        <v>186</v>
      </c>
      <c r="G26" s="163"/>
      <c r="H26" s="163"/>
      <c r="I26" s="163"/>
      <c r="J26" s="106"/>
      <c r="K26" s="106"/>
      <c r="L26" s="36" t="s">
        <v>178</v>
      </c>
      <c r="M26" s="163"/>
      <c r="N26" s="163"/>
      <c r="O26" s="163"/>
      <c r="P26" s="16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5" t="s">
        <v>50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0.16527777777777777</v>
      </c>
      <c r="P30" s="46">
        <f>SUM(C30:J30,L30:N30)</f>
        <v>0.14583333333333331</v>
      </c>
    </row>
    <row r="31" spans="2:16" ht="14.15" customHeight="1">
      <c r="B31" s="37" t="s">
        <v>170</v>
      </c>
      <c r="C31" s="47"/>
      <c r="D31" s="7">
        <v>0.25138888888888888</v>
      </c>
      <c r="E31" s="7">
        <v>6.25E-2</v>
      </c>
      <c r="F31" s="7"/>
      <c r="G31" s="7"/>
      <c r="H31" s="7"/>
      <c r="I31" s="7"/>
      <c r="J31" s="7"/>
      <c r="K31" s="7">
        <v>1.5972222222222224E-2</v>
      </c>
      <c r="L31" s="7"/>
      <c r="M31" s="7"/>
      <c r="N31" s="7"/>
      <c r="O31" s="48"/>
      <c r="P31" s="46">
        <f>SUM(C31:N31)</f>
        <v>0.3298611111111111</v>
      </c>
    </row>
    <row r="32" spans="2:16" ht="14.15" customHeight="1">
      <c r="B32" s="37" t="s">
        <v>65</v>
      </c>
      <c r="C32" s="49"/>
      <c r="D32" s="50">
        <v>6.805555555555555E-2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0.13055555555555554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0.18333333333333335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1.5972222222222224E-2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0.19930555555555557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0" t="s">
        <v>67</v>
      </c>
      <c r="C36" s="153" t="s">
        <v>188</v>
      </c>
      <c r="D36" s="154"/>
      <c r="E36" s="153" t="s">
        <v>191</v>
      </c>
      <c r="F36" s="154"/>
      <c r="G36" s="153" t="s">
        <v>193</v>
      </c>
      <c r="H36" s="154"/>
      <c r="I36" s="153" t="s">
        <v>189</v>
      </c>
      <c r="J36" s="154"/>
      <c r="K36" s="153" t="s">
        <v>195</v>
      </c>
      <c r="L36" s="154"/>
      <c r="M36" s="153" t="s">
        <v>196</v>
      </c>
      <c r="N36" s="154"/>
      <c r="O36" s="149"/>
      <c r="P36" s="149"/>
    </row>
    <row r="37" spans="2:16" ht="18" customHeight="1">
      <c r="B37" s="151"/>
      <c r="C37" s="153"/>
      <c r="D37" s="154"/>
      <c r="E37" s="149"/>
      <c r="F37" s="149"/>
      <c r="G37" s="149"/>
      <c r="H37" s="149"/>
      <c r="I37" s="149"/>
      <c r="J37" s="149"/>
      <c r="K37" s="149"/>
      <c r="L37" s="149"/>
      <c r="M37" s="153"/>
      <c r="N37" s="154"/>
      <c r="O37" s="149"/>
      <c r="P37" s="149"/>
    </row>
    <row r="38" spans="2:16" ht="18" customHeight="1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3" t="s">
        <v>68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  <row r="44" spans="2:16" ht="14.15" customHeight="1">
      <c r="B44" s="125" t="s">
        <v>190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5" t="s">
        <v>194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5" t="s">
        <v>192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88" t="s">
        <v>199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46" t="s">
        <v>197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>
      <c r="B49" s="146" t="s">
        <v>198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5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5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1" t="s">
        <v>168</v>
      </c>
      <c r="C53" s="132"/>
      <c r="D53" s="115"/>
      <c r="E53" s="115"/>
      <c r="F53" s="115"/>
      <c r="G53" s="133"/>
      <c r="H53" s="132"/>
      <c r="I53" s="132"/>
      <c r="J53" s="132"/>
      <c r="K53" s="132"/>
      <c r="L53" s="132"/>
      <c r="M53" s="132"/>
      <c r="N53" s="132"/>
      <c r="O53" s="132"/>
      <c r="P53" s="134"/>
    </row>
    <row r="54" spans="2:16" ht="14.15" customHeight="1" thickTop="1" thickBot="1">
      <c r="B54" s="126" t="s">
        <v>172</v>
      </c>
      <c r="C54" s="127"/>
      <c r="D54" s="127"/>
      <c r="E54" s="127"/>
      <c r="F54" s="112"/>
      <c r="G54" s="128"/>
      <c r="H54" s="129"/>
      <c r="I54" s="129"/>
      <c r="J54" s="129"/>
      <c r="K54" s="129"/>
      <c r="L54" s="129"/>
      <c r="M54" s="129"/>
      <c r="N54" s="129"/>
      <c r="O54" s="129"/>
      <c r="P54" s="130"/>
    </row>
    <row r="55" spans="2:16" ht="13.5" customHeight="1" thickTop="1"/>
    <row r="56" spans="2:16" ht="17.25" customHeight="1">
      <c r="B56" s="175" t="s">
        <v>69</v>
      </c>
      <c r="C56" s="17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6" t="s">
        <v>70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71</v>
      </c>
      <c r="O57" s="177"/>
      <c r="P57" s="180"/>
    </row>
    <row r="58" spans="2:16" ht="17.149999999999999" customHeight="1">
      <c r="B58" s="181" t="s">
        <v>72</v>
      </c>
      <c r="C58" s="182"/>
      <c r="D58" s="183"/>
      <c r="E58" s="181" t="s">
        <v>73</v>
      </c>
      <c r="F58" s="182"/>
      <c r="G58" s="183"/>
      <c r="H58" s="182" t="s">
        <v>74</v>
      </c>
      <c r="I58" s="182"/>
      <c r="J58" s="182"/>
      <c r="K58" s="184" t="s">
        <v>75</v>
      </c>
      <c r="L58" s="182"/>
      <c r="M58" s="185"/>
      <c r="N58" s="186"/>
      <c r="O58" s="182"/>
      <c r="P58" s="187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1" t="s">
        <v>99</v>
      </c>
      <c r="L64" s="14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5" t="s">
        <v>105</v>
      </c>
      <c r="C69" s="135"/>
      <c r="D69" s="81"/>
      <c r="E69" s="81"/>
      <c r="F69" s="137" t="s">
        <v>106</v>
      </c>
      <c r="G69" s="139" t="s">
        <v>107</v>
      </c>
      <c r="H69" s="81"/>
      <c r="I69" s="135" t="s">
        <v>108</v>
      </c>
      <c r="J69" s="13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6"/>
      <c r="C70" s="136"/>
      <c r="D70" s="85"/>
      <c r="E70" s="86"/>
      <c r="F70" s="138"/>
      <c r="G70" s="140"/>
      <c r="H70" s="87"/>
      <c r="I70" s="136"/>
      <c r="J70" s="13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-156.6</v>
      </c>
      <c r="D72" s="60">
        <v>-160.5</v>
      </c>
      <c r="E72" s="100" t="s">
        <v>118</v>
      </c>
      <c r="F72" s="60">
        <v>29.5</v>
      </c>
      <c r="G72" s="60">
        <v>26.6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-151.1</v>
      </c>
      <c r="D73" s="60">
        <v>-155.19999999999999</v>
      </c>
      <c r="E73" s="102" t="s">
        <v>122</v>
      </c>
      <c r="F73" s="61">
        <v>32.9</v>
      </c>
      <c r="G73" s="61">
        <v>35.200000000000003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-170.1</v>
      </c>
      <c r="D74" s="60">
        <v>-171.7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4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-112.5</v>
      </c>
      <c r="D75" s="60">
        <v>-121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39.700000000000003</v>
      </c>
      <c r="D76" s="60">
        <v>37.299999999999997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37.5</v>
      </c>
      <c r="D77" s="60">
        <v>34.799999999999997</v>
      </c>
      <c r="E77" s="102" t="s">
        <v>142</v>
      </c>
      <c r="F77" s="62">
        <v>275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33.200000000000003</v>
      </c>
      <c r="D78" s="60">
        <v>30.4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31.8</v>
      </c>
      <c r="D79" s="60">
        <v>29</v>
      </c>
      <c r="E79" s="100" t="s">
        <v>152</v>
      </c>
      <c r="F79" s="60">
        <v>23.3</v>
      </c>
      <c r="G79" s="60">
        <v>19.5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1.7899999999999999E-4</v>
      </c>
      <c r="D80" s="64">
        <v>1.3999999999999999E-4</v>
      </c>
      <c r="E80" s="102" t="s">
        <v>157</v>
      </c>
      <c r="F80" s="61">
        <v>66</v>
      </c>
      <c r="G80" s="61">
        <v>70.2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9" t="s">
        <v>161</v>
      </c>
      <c r="C84" s="159"/>
    </row>
    <row r="85" spans="2:16" ht="15" customHeight="1">
      <c r="B85" s="160" t="s">
        <v>182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2025-01-31T17:29:09Z</dcterms:modified>
</cp:coreProperties>
</file>