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<sst xmlns="http://schemas.openxmlformats.org/spreadsheetml/2006/main" count="223" uniqueCount="207">
  <si>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</si>
  <si>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</si>
  <si>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</si>
  <si>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</si>
  <si>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</si>
  <si>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</si>
  <si>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</si>
  <si>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</si>
  <si>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</si>
  <si>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</si>
  <si>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</si>
  <si>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</si>
  <si>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</si>
  <si>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</si>
  <si>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</si>
  <si>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</si>
  <si>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</si>
  <si>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</si>
  <si>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</si>
  <si>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</si>
  <si>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</si>
  <si>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</si>
  <si>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</si>
  <si>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</si>
  <si>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</si>
  <si>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</si>
  <si>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</si>
  <si>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</si>
  <si>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</si>
  <si>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</si>
  <si>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</si>
  <si>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</si>
  <si>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</si>
  <si>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</si>
  <si>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</si>
  <si>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</si>
  <si>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</si>
  <si>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</si>
  <si>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</si>
  <si>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</si>
  <si>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</si>
  <si>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</si>
  <si>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</si>
  <si>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</si>
  <si>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</si>
  <si>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</si>
  <si>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</si>
  <si>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</si>
  <si>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</si>
  <si>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</si>
  <si>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</si>
  <si>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</si>
  <si>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</si>
  <si>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</si>
  <si>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</si>
  <si>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</si>
  <si>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</si>
  <si>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</si>
  <si>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</si>
  <si>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</si>
  <si>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</si>
  <si>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</si>
  <si>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</si>
  <si>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</si>
  <si>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</si>
  <si>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</si>
  <si>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</si>
  <si>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</si>
  <si>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</si>
  <si>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</si>
  <si>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</si>
  <si>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</si>
  <si>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</si>
  <si>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</si>
  <si>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</si>
  <si>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</si>
  <si>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</si>
  <si>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</si>
  <si>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</si>
  <si>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</si>
  <si>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</si>
  <si>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</si>
  <si>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</si>
  <si>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</si>
  <si>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</si>
  <si>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</si>
  <si>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</si>
  <si>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</si>
  <si>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</si>
  <si>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</si>
  <si>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</si>
  <si>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</si>
  <si>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</si>
  <si>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</si>
  <si>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</si>
  <si>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</si>
  <si>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</si>
  <si>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</si>
  <si>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</si>
  <si>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</si>
  <si>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</si>
  <si>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</si>
  <si>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</si>
  <si>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</si>
  <si>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</si>
  <si>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</si>
  <si>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</si>
  <si>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</si>
  <si>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</si>
  <si>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</si>
  <si>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</si>
  <si>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</si>
  <si>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</si>
  <si>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</si>
  <si>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</si>
  <si>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</si>
  <si>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</si>
  <si>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</si>
  <si>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</si>
  <si>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</si>
  <si>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</si>
  <si>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</si>
  <si>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</si>
  <si>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</si>
  <si>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</si>
  <si>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</si>
  <si>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</si>
  <si>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</si>
  <si>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</si>
  <si>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</si>
  <si>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</si>
  <si>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</si>
  <si>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</si>
  <si>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</si>
  <si>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</si>
  <si>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</si>
  <si>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</si>
  <si>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</si>
  <si>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</si>
  <si>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</si>
  <si>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</si>
  <si>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</si>
  <si>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</si>
  <si>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</si>
  <si>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</si>
  <si>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</si>
  <si>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</si>
  <si>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</si>
  <si>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</si>
  <si>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</si>
  <si>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</si>
  <si>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</si>
  <si>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</si>
  <si>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</si>
  <si>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</si>
  <si>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</si>
  <si>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</si>
  <si>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</si>
  <si>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</si>
  <si>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</si>
  <si>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</si>
  <si>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</si>
  <si>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</si>
  <si>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</si>
  <si>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</si>
  <si>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</si>
  <si>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</si>
  <si>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</si>
  <si>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</si>
  <si>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</si>
  <si>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</si>
  <si>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</si>
  <si>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</si>
  <si>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</si>
  <si>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</si>
  <si>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</si>
  <si>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</si>
  <si>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</si>
  <si>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</si>
  <si>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ALL</t>
  </si>
  <si>
    <t>TMT</t>
  </si>
  <si>
    <t>두원재</t>
  </si>
  <si>
    <t>방풍막 파손</t>
  </si>
  <si>
    <t>ENG-KSP</t>
  </si>
  <si>
    <t>N</t>
  </si>
  <si>
    <t>KSPT-KSP</t>
  </si>
  <si>
    <t>E_063321</t>
  </si>
  <si>
    <t>M_063352-063353:T</t>
  </si>
  <si>
    <t>E_063368</t>
  </si>
  <si>
    <t>T_063377</t>
  </si>
  <si>
    <t>E_063396-063397</t>
  </si>
  <si>
    <t>E_063405-063406</t>
  </si>
  <si>
    <t>E_063321  알 수 없는 원모양 현상 발생 (ALT:48.9 / AZ: -92.5)</t>
  </si>
  <si>
    <t>C_063355-063439</t>
  </si>
  <si>
    <t>T_063490</t>
  </si>
  <si>
    <t>T_063490 HA limit으로 망원경이 멈추면서 별이 흐름</t>
  </si>
  <si>
    <t>NE</t>
  </si>
  <si>
    <t>KAMP</t>
  </si>
  <si>
    <t>[17:10] KAMP 스크립트 대신 KST스크립트 넣은것 확인하고 스크립트로 변경</t>
  </si>
  <si>
    <t>T_063377 HA limit으로 망원경이 멈추면서 별이 흐름 / 재관측함</t>
  </si>
  <si>
    <t>E_063396-063397 밝은무늬 현상 발생 (ALT:50.1 / AZ: -90.7)</t>
  </si>
  <si>
    <t>E_063368 밝은무늬 현상 발생 (ALT:49.0 / AZ: -51.7)</t>
  </si>
  <si>
    <r>
      <t>E_063405-063406 밝은무늬 현상 발생</t>
    </r>
    <r>
      <rPr>
        <sz val="8"/>
        <color theme="1"/>
        <rFont val="Calibri"/>
        <family val="2"/>
        <scheme val="minor"/>
      </rPr>
      <t xml:space="preserve"> (ALT:42.8 / AZ: -94.7)</t>
    </r>
  </si>
  <si>
    <t>5s/23k 8s/25k 11s/24k 14s/20k</t>
  </si>
  <si>
    <t>50s/28k</t>
  </si>
  <si>
    <t>x</t>
  </si>
  <si>
    <t>25s/20k 21s/27k 16s/27k 9s/24k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</si>
</sst>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L6" sqref="L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45685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0.44305555555555554</v>
      </c>
      <c r="D9" s="8">
        <v>2.9</v>
      </c>
      <c r="E9" s="8">
        <v>27.8</v>
      </c>
      <c r="F9" s="8">
        <v>33.700000000000003</v>
      </c>
      <c r="G9" s="36" t="s">
        <v>196</v>
      </c>
      <c r="H9" s="8">
        <v>0.3</v>
      </c>
      <c r="I9" s="36">
        <v>0.5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1.8</v>
      </c>
      <c r="E10" s="8">
        <v>26.2</v>
      </c>
      <c r="F10" s="8">
        <v>40.200000000000003</v>
      </c>
      <c r="G10" s="36" t="s">
        <v>184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0.74930555555555556</v>
      </c>
      <c r="D11" s="15">
        <v>2</v>
      </c>
      <c r="E11" s="15">
        <v>21.8</v>
      </c>
      <c r="F11" s="15">
        <v>60.1</v>
      </c>
      <c r="G11" s="36" t="s">
        <v>184</v>
      </c>
      <c r="H11" s="15">
        <v>7.6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24.306249999999999</v>
      </c>
      <c r="D12" s="19">
        <f>AVERAGE(D9:D11)</f>
        <v>2.2333333333333334</v>
      </c>
      <c r="E12" s="19">
        <f>AVERAGE(E9:E11)</f>
        <v>25.266666666666666</v>
      </c>
      <c r="F12" s="20">
        <f>AVERAGE(F9:F11)</f>
        <v>44.666666666666664</v>
      </c>
      <c r="G12" s="21"/>
      <c r="H12" s="22">
        <f>AVERAGE(H9:H11)</f>
        <v>3.1333333333333333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179</v>
      </c>
      <c r="E16" s="27" t="s">
        <v>180</v>
      </c>
      <c r="F16" s="27" t="s">
        <v>185</v>
      </c>
      <c r="G16" s="117" t="s">
        <v>183</v>
      </c>
      <c r="H16" s="117" t="s">
        <v>197</v>
      </c>
      <c r="I16" s="27" t="s">
        <v>180</v>
      </c>
      <c r="J16" s="27" t="s">
        <v>179</v>
      </c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0.37361111111111112</v>
      </c>
      <c r="D17" s="28">
        <v>0.375</v>
      </c>
      <c r="E17" s="28">
        <v>0.41736111111111113</v>
      </c>
      <c r="F17" s="28">
        <v>0.4375</v>
      </c>
      <c r="G17" s="28">
        <v>0.52222222222222225</v>
      </c>
      <c r="H17" s="28">
        <v>0.71597222222222223</v>
      </c>
      <c r="I17" s="28">
        <v>0.75902777777777775</v>
      </c>
      <c r="J17" s="28">
        <v>0.78333333333333333</v>
      </c>
      <c r="K17" s="28"/>
      <c r="L17" s="28"/>
      <c r="M17" s="28"/>
      <c r="N17" s="28"/>
      <c r="O17" s="28"/>
      <c r="P17" s="28">
        <v>0.7993055555555556</v>
      </c>
    </row>
    <row r="18" spans="2:16" ht="14.15" customHeight="1">
      <c r="B18" s="35" t="s">
        <v>42</v>
      </c>
      <c r="C18" s="27">
        <v>63278</v>
      </c>
      <c r="D18" s="27">
        <v>63279</v>
      </c>
      <c r="E18" s="27">
        <v>63299</v>
      </c>
      <c r="F18" s="27">
        <v>63311</v>
      </c>
      <c r="G18" s="27">
        <v>63366</v>
      </c>
      <c r="H18" s="27">
        <v>63485</v>
      </c>
      <c r="I18" s="27">
        <v>63511</v>
      </c>
      <c r="J18" s="27">
        <v>63524</v>
      </c>
      <c r="K18" s="27"/>
      <c r="L18" s="27"/>
      <c r="M18" s="27"/>
      <c r="N18" s="27"/>
      <c r="O18" s="27"/>
      <c r="P18" s="27">
        <v>63537</v>
      </c>
    </row>
    <row r="19" spans="2:16" ht="14.15" customHeight="1" thickBot="1">
      <c r="B19" s="13" t="s">
        <v>43</v>
      </c>
      <c r="C19" s="29"/>
      <c r="D19" s="27">
        <v>63291</v>
      </c>
      <c r="E19" s="30">
        <v>63310</v>
      </c>
      <c r="F19" s="30">
        <v>63365</v>
      </c>
      <c r="G19" s="30">
        <v>63484</v>
      </c>
      <c r="H19" s="30">
        <v>63510</v>
      </c>
      <c r="I19" s="30">
        <v>63523</v>
      </c>
      <c r="J19" s="30">
        <v>63536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55</v>
      </c>
      <c r="G20" s="33">
        <f>IF(ISNUMBER(G18),G19-G18+1,"")</f>
        <v>119</v>
      </c>
      <c r="H20" s="33">
        <f>IF(ISNUMBER(H18),H19-H18+1,"")</f>
        <v>26</v>
      </c>
      <c r="I20" s="33">
        <f t="shared" ref="I20:O20" si="0">IF(ISNUMBER(I18),I19-I18+1,"")</f>
        <v>13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16">
        <v>0.39652777777777781</v>
      </c>
      <c r="D23" s="116">
        <v>0.39999999999999997</v>
      </c>
      <c r="E23" s="36" t="s">
        <v>48</v>
      </c>
      <c r="F23" s="163" t="s">
        <v>203</v>
      </c>
      <c r="G23" s="163"/>
      <c r="H23" s="163"/>
      <c r="I23" s="163"/>
      <c r="J23" s="106"/>
      <c r="K23" s="106"/>
      <c r="L23" s="116" t="s">
        <v>165</v>
      </c>
      <c r="M23" s="163" t="s">
        <v>205</v>
      </c>
      <c r="N23" s="163"/>
      <c r="O23" s="163"/>
      <c r="P23" s="163"/>
    </row>
    <row r="24" spans="2:16" ht="13.5" customHeight="1">
      <c r="B24" s="164"/>
      <c r="C24" s="106"/>
      <c r="D24" s="106"/>
      <c r="E24" s="113" t="s">
        <v>178</v>
      </c>
      <c r="F24" s="163"/>
      <c r="G24" s="163"/>
      <c r="H24" s="163"/>
      <c r="I24" s="163"/>
      <c r="J24" s="106"/>
      <c r="K24" s="106"/>
      <c r="L24" s="36" t="s">
        <v>176</v>
      </c>
      <c r="M24" s="163"/>
      <c r="N24" s="163"/>
      <c r="O24" s="163"/>
      <c r="P24" s="163"/>
    </row>
    <row r="25" spans="2:16" ht="13.5" customHeight="1">
      <c r="B25" s="164"/>
      <c r="C25" s="116">
        <v>0.40486111111111112</v>
      </c>
      <c r="D25" s="116">
        <v>0.40486111111111112</v>
      </c>
      <c r="E25" s="113" t="s">
        <v>176</v>
      </c>
      <c r="F25" s="163" t="s">
        <v>204</v>
      </c>
      <c r="G25" s="163"/>
      <c r="H25" s="163"/>
      <c r="I25" s="163"/>
      <c r="J25" s="106">
        <v>0.78819444444444453</v>
      </c>
      <c r="K25" s="106">
        <v>0.79166666666666663</v>
      </c>
      <c r="L25" s="36" t="s">
        <v>49</v>
      </c>
      <c r="M25" s="163" t="s">
        <v>206</v>
      </c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177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/>
      <c r="G30" s="43"/>
      <c r="H30" s="43"/>
      <c r="I30" s="43">
        <v>8.3333333333333329E-2</v>
      </c>
      <c r="J30" s="43"/>
      <c r="K30" s="44"/>
      <c r="L30" s="43"/>
      <c r="M30" s="43"/>
      <c r="N30" s="43"/>
      <c r="O30" s="45">
        <v>0.15972222222222224</v>
      </c>
      <c r="P30" s="46">
        <f>SUM(C30:J30,L30:N30)</f>
        <v>0.14583333333333331</v>
      </c>
    </row>
    <row r="31" spans="2:16" ht="14.15" customHeight="1">
      <c r="B31" s="37" t="s">
        <v>170</v>
      </c>
      <c r="C31" s="47"/>
      <c r="D31" s="7">
        <v>0.27847222222222223</v>
      </c>
      <c r="E31" s="7">
        <v>4.3055555555555562E-2</v>
      </c>
      <c r="F31" s="7"/>
      <c r="G31" s="7"/>
      <c r="H31" s="7"/>
      <c r="I31" s="7"/>
      <c r="J31" s="7"/>
      <c r="K31" s="7">
        <v>3.7499999999999999E-2</v>
      </c>
      <c r="L31" s="7"/>
      <c r="M31" s="7"/>
      <c r="N31" s="7"/>
      <c r="O31" s="48"/>
      <c r="P31" s="46">
        <f>SUM(C31:N31)</f>
        <v>0.35902777777777778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0.27847222222222223</v>
      </c>
      <c r="E34" s="110">
        <f t="shared" si="1"/>
        <v>4.3055555555555562E-2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3.7499999999999999E-2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0.35902777777777778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53" t="s">
        <v>186</v>
      </c>
      <c r="D36" s="154"/>
      <c r="E36" s="153" t="s">
        <v>187</v>
      </c>
      <c r="F36" s="154"/>
      <c r="G36" s="153" t="s">
        <v>193</v>
      </c>
      <c r="H36" s="154"/>
      <c r="I36" s="153" t="s">
        <v>188</v>
      </c>
      <c r="J36" s="154"/>
      <c r="K36" s="153" t="s">
        <v>189</v>
      </c>
      <c r="L36" s="154"/>
      <c r="M36" s="153" t="s">
        <v>190</v>
      </c>
      <c r="N36" s="154"/>
      <c r="O36" s="149" t="s">
        <v>191</v>
      </c>
      <c r="P36" s="149"/>
    </row>
    <row r="37" spans="2:16" ht="18" customHeight="1">
      <c r="B37" s="151"/>
      <c r="C37" s="153" t="s">
        <v>194</v>
      </c>
      <c r="D37" s="154"/>
      <c r="E37" s="149"/>
      <c r="F37" s="149"/>
      <c r="G37" s="149"/>
      <c r="H37" s="149"/>
      <c r="I37" s="149"/>
      <c r="J37" s="149"/>
      <c r="K37" s="149"/>
      <c r="L37" s="149"/>
      <c r="M37" s="153"/>
      <c r="N37" s="154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192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5" t="s">
        <v>201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 t="s">
        <v>199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5" t="s">
        <v>200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6" t="s">
        <v>202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 t="s">
        <v>198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 t="s">
        <v>195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168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171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172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-158.886</v>
      </c>
      <c r="D72" s="60">
        <v>-158.215</v>
      </c>
      <c r="E72" s="100" t="s">
        <v>118</v>
      </c>
      <c r="F72" s="60">
        <v>30.05</v>
      </c>
      <c r="G72" s="60">
        <v>28.42</v>
      </c>
      <c r="H72" s="101"/>
      <c r="I72" s="97" t="s">
        <v>119</v>
      </c>
      <c r="J72" s="59">
        <v>0</v>
      </c>
      <c r="K72" s="98" t="s">
        <v>173</v>
      </c>
      <c r="L72" s="59">
        <v>0</v>
      </c>
      <c r="M72" s="98" t="s">
        <v>120</v>
      </c>
      <c r="N72" s="59">
        <v>0</v>
      </c>
      <c r="O72" s="98" t="s">
        <v>175</v>
      </c>
      <c r="P72" s="59">
        <v>0</v>
      </c>
      <c r="Q72" s="107"/>
    </row>
    <row r="73" spans="2:17" ht="20.149999999999999" customHeight="1">
      <c r="B73" s="100" t="s">
        <v>121</v>
      </c>
      <c r="C73" s="60">
        <v>-153.20599999999999</v>
      </c>
      <c r="D73" s="60">
        <v>-152.75700000000001</v>
      </c>
      <c r="E73" s="102" t="s">
        <v>122</v>
      </c>
      <c r="F73" s="61">
        <v>28.52</v>
      </c>
      <c r="G73" s="61">
        <v>31.98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174</v>
      </c>
      <c r="P73" s="59">
        <v>0</v>
      </c>
      <c r="Q73" s="107"/>
    </row>
    <row r="74" spans="2:17" ht="20.149999999999999" customHeight="1">
      <c r="B74" s="100" t="s">
        <v>126</v>
      </c>
      <c r="C74" s="60">
        <v>-170.36199999999999</v>
      </c>
      <c r="D74" s="60">
        <v>-168.95099999999999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4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-115.738</v>
      </c>
      <c r="D75" s="60">
        <v>-116.502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39.779000000000003</v>
      </c>
      <c r="D76" s="60">
        <v>39.075000000000003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37.643000000000001</v>
      </c>
      <c r="D77" s="60">
        <v>36.661000000000001</v>
      </c>
      <c r="E77" s="102" t="s">
        <v>142</v>
      </c>
      <c r="F77" s="62">
        <v>275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33.286000000000001</v>
      </c>
      <c r="D78" s="60">
        <v>32.204999999999998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31.905999999999999</v>
      </c>
      <c r="D79" s="60">
        <v>30.824000000000002</v>
      </c>
      <c r="E79" s="100" t="s">
        <v>152</v>
      </c>
      <c r="F79" s="60">
        <v>20.9</v>
      </c>
      <c r="G79" s="60">
        <v>22.8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1.6100000000000001E-4</v>
      </c>
      <c r="D80" s="64">
        <v>1.7799999999999999E-4</v>
      </c>
      <c r="E80" s="102" t="s">
        <v>157</v>
      </c>
      <c r="F80" s="61">
        <v>45.6</v>
      </c>
      <c r="G80" s="61">
        <v>60.5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182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2025-01-28T19:17:22Z</dcterms:modified>
</cp:coreProperties>
</file>