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<sst xmlns="http://schemas.openxmlformats.org/spreadsheetml/2006/main" count="216" uniqueCount="201">
  <si>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</si>
  <si>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</si>
  <si>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</si>
  <si>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</si>
  <si>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</si>
  <si>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</si>
  <si>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</si>
  <si>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</si>
  <si>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</si>
  <si>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</si>
  <si>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</si>
  <si>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</si>
  <si>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</si>
  <si>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</si>
  <si>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</si>
  <si>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</si>
  <si>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</si>
  <si>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</si>
  <si>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</si>
  <si>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</si>
  <si>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</si>
  <si>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</si>
  <si>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</si>
  <si>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</si>
  <si>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</si>
  <si>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</si>
  <si>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</si>
  <si>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</si>
  <si>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</si>
  <si>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</si>
  <si>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</si>
  <si>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</si>
  <si>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</si>
  <si>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</si>
  <si>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</si>
  <si>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</si>
  <si>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</si>
  <si>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</si>
  <si>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</si>
  <si>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</si>
  <si>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</si>
  <si>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</si>
  <si>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</si>
  <si>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</si>
  <si>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</si>
  <si>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</si>
  <si>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</si>
  <si>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</si>
  <si>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</si>
  <si>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</si>
  <si>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</si>
  <si>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</si>
  <si>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</si>
  <si>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</si>
  <si>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</si>
  <si>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</si>
  <si>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</si>
  <si>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</si>
  <si>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</si>
  <si>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</si>
  <si>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</si>
  <si>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</si>
  <si>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</si>
  <si>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</si>
  <si>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</si>
  <si>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</si>
  <si>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</si>
  <si>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</si>
  <si>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</si>
  <si>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</si>
  <si>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</si>
  <si>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</si>
  <si>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</si>
  <si>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</si>
  <si>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</si>
  <si>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</si>
  <si>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</si>
  <si>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</si>
  <si>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</si>
  <si>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</si>
  <si>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</si>
  <si>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</si>
  <si>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</si>
  <si>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</si>
  <si>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</si>
  <si>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</si>
  <si>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</si>
  <si>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</si>
  <si>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</si>
  <si>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</si>
  <si>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</si>
  <si>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</si>
  <si>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</si>
  <si>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</si>
  <si>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</si>
  <si>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</si>
  <si>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</si>
  <si>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</si>
  <si>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</si>
  <si>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</si>
  <si>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</si>
  <si>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</si>
  <si>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</si>
  <si>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</si>
  <si>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</si>
  <si>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</si>
  <si>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</si>
  <si>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</si>
  <si>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</si>
  <si>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</si>
  <si>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</si>
  <si>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</si>
  <si>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</si>
  <si>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</si>
  <si>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</si>
  <si>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</si>
  <si>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</si>
  <si>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</si>
  <si>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</si>
  <si>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</si>
  <si>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</si>
  <si>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</si>
  <si>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</si>
  <si>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</si>
  <si>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</si>
  <si>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</si>
  <si>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</si>
  <si>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</si>
  <si>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</si>
  <si>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</si>
  <si>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</si>
  <si>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</si>
  <si>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</si>
  <si>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</si>
  <si>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</si>
  <si>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</si>
  <si>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</si>
  <si>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</si>
  <si>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</si>
  <si>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</si>
  <si>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</si>
  <si>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</si>
  <si>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</si>
  <si>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</si>
  <si>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</si>
  <si>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</si>
  <si>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</si>
  <si>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</si>
  <si>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</si>
  <si>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</si>
  <si>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</si>
  <si>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</si>
  <si>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</si>
  <si>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</si>
  <si>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</si>
  <si>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</si>
  <si>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</si>
  <si>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</si>
  <si>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</si>
  <si>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</si>
  <si>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</si>
  <si>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</si>
  <si>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</si>
  <si>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</si>
  <si>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</si>
  <si>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</si>
  <si>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</si>
  <si>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</si>
  <si>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</si>
  <si>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</si>
  <si>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</si>
  <si>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</si>
  <si>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</si>
  <si>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</si>
  <si>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</si>
  <si>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</si>
  <si>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</si>
  <si>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</si>
  <si>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</si>
  <si>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</si>
  <si>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</si>
  <si>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TMT</t>
  </si>
  <si>
    <t>KSP</t>
  </si>
  <si>
    <t>두원재</t>
  </si>
  <si>
    <t>방풍막 파손</t>
  </si>
  <si>
    <t>KAMP</t>
  </si>
  <si>
    <t>MMA-KS4</t>
  </si>
  <si>
    <t>M_062760-062761:N</t>
  </si>
  <si>
    <t>I_062790</t>
  </si>
  <si>
    <t>I_062790 PROJID가 KAMP가 아니라 KS4로 들어감 / 재촬영 진행함</t>
  </si>
  <si>
    <t>M_062711-062712:M</t>
  </si>
  <si>
    <t>M_062823-062824:K</t>
  </si>
  <si>
    <t>M_062825-062826: K/M/T/N</t>
  </si>
  <si>
    <t>ESE</t>
  </si>
  <si>
    <t>NNE</t>
  </si>
  <si>
    <t>11s/26k 15s/24k 19s/20k</t>
  </si>
  <si>
    <t>X</t>
  </si>
  <si>
    <t>M_062823-062824:K / M_062825-062826: K/M/T/N   IC S 창이 렉걸림 / destory 버튼 반응 안하자 disconnect해도 반응없음  / 라리탄 창 껐다 켜봐도 반응없음</t>
  </si>
  <si>
    <t xml:space="preserve"> / 싱글커서 이용해 destory 후 정상화 됨</t>
  </si>
  <si>
    <t>60s/29k</t>
  </si>
  <si>
    <t>7s/20k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</si>
</sst>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00" zoomScale="145" zoomScaleNormal="145" workbookViewId="0">
      <selection activeCell="D80" sqref="D8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5">
        <v>45682</v>
      </c>
      <c r="D3" s="156"/>
      <c r="E3" s="1"/>
      <c r="F3" s="1"/>
      <c r="G3" s="1"/>
      <c r="H3" s="1"/>
      <c r="I3" s="1"/>
      <c r="J3" s="1"/>
      <c r="K3" s="66" t="s">
        <v>2</v>
      </c>
      <c r="L3" s="157">
        <f>(P31-(P32+P33))/P31*100</f>
        <v>100</v>
      </c>
      <c r="M3" s="157"/>
      <c r="N3" s="66" t="s">
        <v>3</v>
      </c>
      <c r="O3" s="157">
        <f>(P31-P33)/P31*100</f>
        <v>100</v>
      </c>
      <c r="P3" s="157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0.44513888888888892</v>
      </c>
      <c r="D9" s="8">
        <v>1.6</v>
      </c>
      <c r="E9" s="8">
        <v>24.1</v>
      </c>
      <c r="F9" s="8">
        <v>41.7</v>
      </c>
      <c r="G9" s="36" t="s">
        <v>193</v>
      </c>
      <c r="H9" s="8">
        <v>2.1</v>
      </c>
      <c r="I9" s="36">
        <v>14.2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23.2</v>
      </c>
      <c r="F10" s="8">
        <v>41.6</v>
      </c>
      <c r="G10" s="36" t="s">
        <v>193</v>
      </c>
      <c r="H10" s="8">
        <v>4.3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0.74652777777777779</v>
      </c>
      <c r="D11" s="15">
        <v>1.7</v>
      </c>
      <c r="E11" s="15">
        <v>19.100000000000001</v>
      </c>
      <c r="F11" s="15">
        <v>73.900000000000006</v>
      </c>
      <c r="G11" s="36" t="s">
        <v>194</v>
      </c>
      <c r="H11" s="15">
        <v>1.6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24.301388888888891</v>
      </c>
      <c r="D12" s="19">
        <f>AVERAGE(D9:D11)</f>
        <v>1.5</v>
      </c>
      <c r="E12" s="19">
        <f>AVERAGE(E9:E11)</f>
        <v>22.133333333333336</v>
      </c>
      <c r="F12" s="20">
        <f>AVERAGE(F9:F11)</f>
        <v>52.400000000000006</v>
      </c>
      <c r="G12" s="21"/>
      <c r="H12" s="22">
        <f>AVERAGE(H9:H11)</f>
        <v>2.6666666666666665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181</v>
      </c>
      <c r="F16" s="27" t="s">
        <v>182</v>
      </c>
      <c r="G16" s="117" t="s">
        <v>186</v>
      </c>
      <c r="H16" s="117" t="s">
        <v>185</v>
      </c>
      <c r="I16" s="27" t="s">
        <v>181</v>
      </c>
      <c r="J16" s="27" t="s">
        <v>180</v>
      </c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0.3840277777777778</v>
      </c>
      <c r="D17" s="28">
        <v>0.38472222222222219</v>
      </c>
      <c r="E17" s="28">
        <v>0.42291666666666666</v>
      </c>
      <c r="F17" s="28">
        <v>0.44236111111111115</v>
      </c>
      <c r="G17" s="28">
        <v>0.53055555555555556</v>
      </c>
      <c r="H17" s="28">
        <v>0.68958333333333333</v>
      </c>
      <c r="I17" s="28">
        <v>0.7583333333333333</v>
      </c>
      <c r="J17" s="28">
        <v>0.78125</v>
      </c>
      <c r="K17" s="28"/>
      <c r="L17" s="28"/>
      <c r="M17" s="28"/>
      <c r="N17" s="28"/>
      <c r="O17" s="28"/>
      <c r="P17" s="28">
        <v>0.79861111111111116</v>
      </c>
    </row>
    <row r="18" spans="2:16" ht="14.15" customHeight="1">
      <c r="B18" s="35" t="s">
        <v>42</v>
      </c>
      <c r="C18" s="27">
        <v>62623</v>
      </c>
      <c r="D18" s="27">
        <v>62624</v>
      </c>
      <c r="E18" s="27">
        <v>62649</v>
      </c>
      <c r="F18" s="27">
        <v>62661</v>
      </c>
      <c r="G18" s="27">
        <v>62718</v>
      </c>
      <c r="H18" s="27">
        <v>62791</v>
      </c>
      <c r="I18" s="27">
        <v>62827</v>
      </c>
      <c r="J18" s="27">
        <v>62840</v>
      </c>
      <c r="K18" s="27"/>
      <c r="L18" s="27"/>
      <c r="M18" s="27"/>
      <c r="N18" s="27"/>
      <c r="O18" s="27"/>
      <c r="P18" s="27">
        <v>62853</v>
      </c>
    </row>
    <row r="19" spans="2:16" ht="14.15" customHeight="1" thickBot="1">
      <c r="B19" s="13" t="s">
        <v>43</v>
      </c>
      <c r="C19" s="29"/>
      <c r="D19" s="27">
        <v>62636</v>
      </c>
      <c r="E19" s="30">
        <v>62660</v>
      </c>
      <c r="F19" s="30">
        <v>62717</v>
      </c>
      <c r="G19" s="30">
        <v>62790</v>
      </c>
      <c r="H19" s="30">
        <v>62824</v>
      </c>
      <c r="I19" s="30">
        <v>62839</v>
      </c>
      <c r="J19" s="30">
        <v>62852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57</v>
      </c>
      <c r="G20" s="33">
        <f>IF(ISNUMBER(G18),G19-G18+1,"")</f>
        <v>73</v>
      </c>
      <c r="H20" s="33">
        <f>IF(ISNUMBER(H18),H19-H18+1,"")</f>
        <v>34</v>
      </c>
      <c r="I20" s="33">
        <f t="shared" ref="I20:O20" si="0">IF(ISNUMBER(I18),I19-I18+1,"")</f>
        <v>13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3" t="s">
        <v>45</v>
      </c>
      <c r="C22" s="35" t="s">
        <v>21</v>
      </c>
      <c r="D22" s="35" t="s">
        <v>23</v>
      </c>
      <c r="E22" s="35" t="s">
        <v>46</v>
      </c>
      <c r="F22" s="164" t="s">
        <v>47</v>
      </c>
      <c r="G22" s="164"/>
      <c r="H22" s="164"/>
      <c r="I22" s="164"/>
      <c r="J22" s="35" t="s">
        <v>21</v>
      </c>
      <c r="K22" s="35" t="s">
        <v>23</v>
      </c>
      <c r="L22" s="35" t="s">
        <v>46</v>
      </c>
      <c r="M22" s="164" t="s">
        <v>47</v>
      </c>
      <c r="N22" s="164"/>
      <c r="O22" s="164"/>
      <c r="P22" s="164"/>
    </row>
    <row r="23" spans="2:16" ht="13.5" customHeight="1">
      <c r="B23" s="163"/>
      <c r="C23" s="116"/>
      <c r="D23" s="116"/>
      <c r="E23" s="36" t="s">
        <v>48</v>
      </c>
      <c r="F23" s="162"/>
      <c r="G23" s="162"/>
      <c r="H23" s="162"/>
      <c r="I23" s="162"/>
      <c r="J23" s="106"/>
      <c r="K23" s="106"/>
      <c r="L23" s="116" t="s">
        <v>165</v>
      </c>
      <c r="M23" s="162"/>
      <c r="N23" s="162"/>
      <c r="O23" s="162"/>
      <c r="P23" s="162"/>
    </row>
    <row r="24" spans="2:16" ht="13.5" customHeight="1">
      <c r="B24" s="163"/>
      <c r="C24" s="106">
        <v>0.39861111111111108</v>
      </c>
      <c r="D24" s="106">
        <v>0.40069444444444446</v>
      </c>
      <c r="E24" s="113" t="s">
        <v>179</v>
      </c>
      <c r="F24" s="162" t="s">
        <v>195</v>
      </c>
      <c r="G24" s="162"/>
      <c r="H24" s="162"/>
      <c r="I24" s="162"/>
      <c r="J24" s="106">
        <v>0.78125</v>
      </c>
      <c r="K24" s="106">
        <v>0.78125</v>
      </c>
      <c r="L24" s="36" t="s">
        <v>177</v>
      </c>
      <c r="M24" s="162" t="s">
        <v>199</v>
      </c>
      <c r="N24" s="162"/>
      <c r="O24" s="162"/>
      <c r="P24" s="162"/>
    </row>
    <row r="25" spans="2:16" ht="13.5" customHeight="1">
      <c r="B25" s="163"/>
      <c r="C25" s="116"/>
      <c r="D25" s="116"/>
      <c r="E25" s="113" t="s">
        <v>171</v>
      </c>
      <c r="F25" s="162"/>
      <c r="G25" s="162"/>
      <c r="H25" s="162"/>
      <c r="I25" s="162"/>
      <c r="J25" s="106"/>
      <c r="K25" s="106"/>
      <c r="L25" s="36" t="s">
        <v>49</v>
      </c>
      <c r="M25" s="162"/>
      <c r="N25" s="162"/>
      <c r="O25" s="162"/>
      <c r="P25" s="162"/>
    </row>
    <row r="26" spans="2:16" ht="13.5" customHeight="1">
      <c r="B26" s="163"/>
      <c r="C26" s="106"/>
      <c r="D26" s="106"/>
      <c r="E26" s="113" t="s">
        <v>165</v>
      </c>
      <c r="F26" s="162" t="s">
        <v>196</v>
      </c>
      <c r="G26" s="162"/>
      <c r="H26" s="162"/>
      <c r="I26" s="162"/>
      <c r="J26" s="106">
        <v>0.7895833333333333</v>
      </c>
      <c r="K26" s="106">
        <v>0.7895833333333333</v>
      </c>
      <c r="L26" s="36" t="s">
        <v>178</v>
      </c>
      <c r="M26" s="162" t="s">
        <v>200</v>
      </c>
      <c r="N26" s="162"/>
      <c r="O26" s="162"/>
      <c r="P26" s="16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4" t="s">
        <v>50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>
        <v>0.15486111111111112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0.30069444444444443</v>
      </c>
    </row>
    <row r="31" spans="2:16" ht="14.15" customHeight="1">
      <c r="B31" s="37" t="s">
        <v>170</v>
      </c>
      <c r="C31" s="47"/>
      <c r="D31" s="7">
        <v>8.819444444444445E-2</v>
      </c>
      <c r="E31" s="7">
        <v>6.8749999999999992E-2</v>
      </c>
      <c r="F31" s="7">
        <v>0.15902777777777777</v>
      </c>
      <c r="G31" s="7"/>
      <c r="H31" s="7"/>
      <c r="I31" s="7"/>
      <c r="J31" s="7"/>
      <c r="K31" s="7">
        <v>3.6805555555555557E-2</v>
      </c>
      <c r="L31" s="7"/>
      <c r="M31" s="7"/>
      <c r="N31" s="7"/>
      <c r="O31" s="48"/>
      <c r="P31" s="46">
        <f>SUM(C31:N31)</f>
        <v>0.35277777777777775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8.819444444444445E-2</v>
      </c>
      <c r="E34" s="110">
        <f t="shared" si="1"/>
        <v>6.8749999999999992E-2</v>
      </c>
      <c r="F34" s="110">
        <f t="shared" si="1"/>
        <v>0.15902777777777777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3.6805555555555557E-2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0.35277777777777775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9" t="s">
        <v>67</v>
      </c>
      <c r="C36" s="152" t="s">
        <v>190</v>
      </c>
      <c r="D36" s="153"/>
      <c r="E36" s="152" t="s">
        <v>187</v>
      </c>
      <c r="F36" s="153"/>
      <c r="G36" s="152" t="s">
        <v>188</v>
      </c>
      <c r="H36" s="153"/>
      <c r="I36" s="152" t="s">
        <v>191</v>
      </c>
      <c r="J36" s="153"/>
      <c r="K36" s="152" t="s">
        <v>192</v>
      </c>
      <c r="L36" s="153"/>
      <c r="M36" s="152"/>
      <c r="N36" s="153"/>
      <c r="O36" s="148"/>
      <c r="P36" s="148"/>
    </row>
    <row r="37" spans="2:16" ht="18" customHeight="1">
      <c r="B37" s="150"/>
      <c r="C37" s="152"/>
      <c r="D37" s="153"/>
      <c r="E37" s="148"/>
      <c r="F37" s="148"/>
      <c r="G37" s="148"/>
      <c r="H37" s="148"/>
      <c r="I37" s="148"/>
      <c r="J37" s="148"/>
      <c r="K37" s="148"/>
      <c r="L37" s="148"/>
      <c r="M37" s="152"/>
      <c r="N37" s="153"/>
      <c r="O37" s="148"/>
      <c r="P37" s="148"/>
    </row>
    <row r="38" spans="2:16" ht="18" customHeight="1"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>
      <c r="B39" s="150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2:16" ht="18" customHeight="1"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22" t="s">
        <v>189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197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198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>
      <c r="B49" s="145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4" t="s">
        <v>69</v>
      </c>
      <c r="C56" s="17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5" t="s">
        <v>70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71</v>
      </c>
      <c r="O57" s="176"/>
      <c r="P57" s="179"/>
    </row>
    <row r="58" spans="2:16" ht="17.149999999999999" customHeight="1">
      <c r="B58" s="180" t="s">
        <v>72</v>
      </c>
      <c r="C58" s="181"/>
      <c r="D58" s="182"/>
      <c r="E58" s="180" t="s">
        <v>73</v>
      </c>
      <c r="F58" s="181"/>
      <c r="G58" s="182"/>
      <c r="H58" s="181" t="s">
        <v>74</v>
      </c>
      <c r="I58" s="181"/>
      <c r="J58" s="181"/>
      <c r="K58" s="183" t="s">
        <v>75</v>
      </c>
      <c r="L58" s="181"/>
      <c r="M58" s="184"/>
      <c r="N58" s="185"/>
      <c r="O58" s="181"/>
      <c r="P58" s="186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-159.85499999999999</v>
      </c>
      <c r="D72" s="60">
        <v>-159.905</v>
      </c>
      <c r="E72" s="100" t="s">
        <v>118</v>
      </c>
      <c r="F72" s="60">
        <v>28.35</v>
      </c>
      <c r="G72" s="60">
        <v>27.45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-154.55500000000001</v>
      </c>
      <c r="D73" s="60">
        <v>-154.583</v>
      </c>
      <c r="E73" s="102" t="s">
        <v>122</v>
      </c>
      <c r="F73" s="61">
        <v>29.98</v>
      </c>
      <c r="G73" s="61">
        <v>36.03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-170.857</v>
      </c>
      <c r="D74" s="60">
        <v>-169.488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4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-117.224</v>
      </c>
      <c r="D75" s="60">
        <v>-119.407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38.237000000000002</v>
      </c>
      <c r="D76" s="60">
        <v>37.415999999999997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36.055999999999997</v>
      </c>
      <c r="D77" s="60">
        <v>35.343000000000004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31.664000000000001</v>
      </c>
      <c r="D78" s="60">
        <v>30.954000000000001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30.303999999999998</v>
      </c>
      <c r="D79" s="60">
        <v>29.56</v>
      </c>
      <c r="E79" s="100" t="s">
        <v>152</v>
      </c>
      <c r="F79" s="60">
        <v>19.5</v>
      </c>
      <c r="G79" s="60">
        <v>18.399999999999999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1.6899999999999999E-4</v>
      </c>
      <c r="D80" s="64">
        <v>1.9699999999999999E-4</v>
      </c>
      <c r="E80" s="102" t="s">
        <v>157</v>
      </c>
      <c r="F80" s="61">
        <v>46.3</v>
      </c>
      <c r="G80" s="61">
        <v>81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8" t="s">
        <v>161</v>
      </c>
      <c r="C84" s="158"/>
    </row>
    <row r="85" spans="2:16" ht="15" customHeight="1">
      <c r="B85" s="159" t="s">
        <v>184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>
      <c r="B99" s="168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2025-01-25T19:15:53Z</dcterms:modified>
</cp:coreProperties>
</file>