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<sst xmlns="http://schemas.openxmlformats.org/spreadsheetml/2006/main" count="213" uniqueCount="198">
  <si>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</si>
  <si>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</si>
  <si>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</si>
  <si>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</si>
  <si>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</si>
  <si>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</si>
  <si>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</si>
  <si>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</si>
  <si>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</si>
  <si>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</si>
  <si>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</si>
  <si>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</si>
  <si>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</si>
  <si>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</si>
  <si>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</si>
  <si>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</si>
  <si>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</si>
  <si>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</si>
  <si>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</si>
  <si>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</si>
  <si>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</si>
  <si>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</si>
  <si>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</si>
  <si>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</si>
  <si>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</si>
  <si>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</si>
  <si>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</si>
  <si>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</si>
  <si>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</si>
  <si>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</si>
  <si>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</si>
  <si>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</si>
  <si>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</si>
  <si>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</si>
  <si>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</si>
  <si>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</si>
  <si>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</si>
  <si>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</si>
  <si>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</si>
  <si>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</si>
  <si>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</si>
  <si>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</si>
  <si>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</si>
  <si>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</si>
  <si>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</si>
  <si>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</si>
  <si>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</si>
  <si>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</si>
  <si>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</si>
  <si>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</si>
  <si>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</si>
  <si>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</si>
  <si>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</si>
  <si>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</si>
  <si>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</si>
  <si>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</si>
  <si>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</si>
  <si>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</si>
  <si>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</si>
  <si>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</si>
  <si>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</si>
  <si>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</si>
  <si>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</si>
  <si>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</si>
  <si>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</si>
  <si>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</si>
  <si>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</si>
  <si>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</si>
  <si>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</si>
  <si>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</si>
  <si>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</si>
  <si>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</si>
  <si>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</si>
  <si>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</si>
  <si>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</si>
  <si>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</si>
  <si>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</si>
  <si>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</si>
  <si>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</si>
  <si>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</si>
  <si>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</si>
  <si>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</si>
  <si>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</si>
  <si>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</si>
  <si>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</si>
  <si>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</si>
  <si>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</si>
  <si>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</si>
  <si>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</si>
  <si>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</si>
  <si>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</si>
  <si>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</si>
  <si>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</si>
  <si>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</si>
  <si>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</si>
  <si>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</si>
  <si>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</si>
  <si>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</si>
  <si>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</si>
  <si>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</si>
  <si>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</si>
  <si>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</si>
  <si>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</si>
  <si>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</si>
  <si>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</si>
  <si>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</si>
  <si>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</si>
  <si>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</si>
  <si>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</si>
  <si>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</si>
  <si>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</si>
  <si>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</si>
  <si>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</si>
  <si>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</si>
  <si>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</si>
  <si>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</si>
  <si>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</si>
  <si>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</si>
  <si>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</si>
  <si>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</si>
  <si>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</si>
  <si>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</si>
  <si>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</si>
  <si>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</si>
  <si>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</si>
  <si>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</si>
  <si>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</si>
  <si>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</si>
  <si>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</si>
  <si>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</si>
  <si>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</si>
  <si>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</si>
  <si>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</si>
  <si>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</si>
  <si>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</si>
  <si>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</si>
  <si>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</si>
  <si>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</si>
  <si>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</si>
  <si>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</si>
  <si>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</si>
  <si>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</si>
  <si>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</si>
  <si>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</si>
  <si>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</si>
  <si>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</si>
  <si>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</si>
  <si>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</si>
  <si>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</si>
  <si>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</si>
  <si>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</si>
  <si>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</si>
  <si>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</si>
  <si>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</si>
  <si>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</si>
  <si>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</si>
  <si>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</si>
  <si>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</si>
  <si>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</si>
  <si>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</si>
  <si>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</si>
  <si>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</si>
  <si>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</si>
  <si>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</si>
  <si>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</si>
  <si>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</si>
  <si>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</si>
  <si>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</si>
  <si>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</si>
  <si>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</si>
  <si>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</si>
  <si>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</si>
  <si>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</si>
  <si>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</si>
  <si>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</si>
  <si>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</si>
  <si>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</si>
  <si>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</si>
  <si>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</si>
  <si>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</si>
  <si>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</si>
  <si>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월령 40%이상으로 방풍막 연결</t>
  </si>
  <si>
    <t>TMT</t>
  </si>
  <si>
    <t>KSP</t>
  </si>
  <si>
    <t>두원재</t>
  </si>
  <si>
    <t>ENG-KSP</t>
  </si>
  <si>
    <t>SE</t>
  </si>
  <si>
    <t>관측하는 거의 내내 강풍(평균 10~15m/s) 불었음</t>
  </si>
  <si>
    <t>7s/26k 10s/26k 12s/22k 15s/20k</t>
  </si>
  <si>
    <t>16s/28k 19s/25k 22s/21k</t>
  </si>
  <si>
    <t>L_061110-061147</t>
  </si>
  <si>
    <t>L_061155-061169</t>
  </si>
  <si>
    <t>L_061173-061193</t>
  </si>
  <si>
    <t>L_061203-061217</t>
  </si>
  <si>
    <t>L_061230-161245</t>
  </si>
  <si>
    <t>방풍막 파손</t>
  </si>
  <si>
    <t>[14:55] 방풍막 파손으로 관측 종료 / flat 건너뜀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</si>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</sst>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4" zoomScale="145" zoomScaleNormal="145" workbookViewId="0">
      <selection activeCell="I74" sqref="I7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45674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61.640798226164073</v>
      </c>
      <c r="M3" s="157"/>
      <c r="N3" s="66" t="s">
        <v>3</v>
      </c>
      <c r="O3" s="157">
        <f>(P31-P33)/P31*100</f>
        <v>61.640798226164073</v>
      </c>
      <c r="P3" s="157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0.44861111111111113</v>
      </c>
      <c r="D9" s="8">
        <v>2.2999999999999998</v>
      </c>
      <c r="E9" s="8">
        <v>13.5</v>
      </c>
      <c r="F9" s="8">
        <v>73</v>
      </c>
      <c r="G9" s="36" t="s">
        <v>186</v>
      </c>
      <c r="H9" s="8">
        <v>8.6999999999999993</v>
      </c>
      <c r="I9" s="36">
        <v>89.3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3.4</v>
      </c>
      <c r="E10" s="8">
        <v>11.9</v>
      </c>
      <c r="F10" s="8">
        <v>71.599999999999994</v>
      </c>
      <c r="G10" s="36" t="s">
        <v>186</v>
      </c>
      <c r="H10" s="8">
        <v>7.1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0.73958333333333337</v>
      </c>
      <c r="D11" s="15" t="s">
        <v>197</v>
      </c>
      <c r="E11" s="15">
        <v>11</v>
      </c>
      <c r="F11" s="15">
        <v>77.400000000000006</v>
      </c>
      <c r="G11" s="36" t="s">
        <v>186</v>
      </c>
      <c r="H11" s="15">
        <v>14.3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24.290972222222219</v>
      </c>
      <c r="D12" s="19">
        <f>AVERAGE(D9:D11)</f>
        <v>2.8499999999999996</v>
      </c>
      <c r="E12" s="19">
        <f>AVERAGE(E9:E11)</f>
        <v>12.133333333333333</v>
      </c>
      <c r="F12" s="20">
        <f>AVERAGE(F9:F11)</f>
        <v>74</v>
      </c>
      <c r="G12" s="21"/>
      <c r="H12" s="22">
        <f>AVERAGE(H9:H11)</f>
        <v>10.033333333333333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182</v>
      </c>
      <c r="F16" s="27" t="s">
        <v>183</v>
      </c>
      <c r="G16" s="117" t="s">
        <v>185</v>
      </c>
      <c r="H16" s="117" t="s">
        <v>180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0.39166666666666666</v>
      </c>
      <c r="D17" s="28">
        <v>0.3923611111111111</v>
      </c>
      <c r="E17" s="28">
        <v>0.4236111111111111</v>
      </c>
      <c r="F17" s="28">
        <v>0.44375000000000003</v>
      </c>
      <c r="G17" s="28">
        <v>0.53194444444444444</v>
      </c>
      <c r="H17" s="28">
        <v>0.78333333333333333</v>
      </c>
      <c r="I17" s="28"/>
      <c r="J17" s="28"/>
      <c r="K17" s="28"/>
      <c r="L17" s="28"/>
      <c r="M17" s="28"/>
      <c r="N17" s="28"/>
      <c r="O17" s="28"/>
      <c r="P17" s="28">
        <v>0.78680555555555554</v>
      </c>
    </row>
    <row r="18" spans="2:16" ht="14.15" customHeight="1">
      <c r="B18" s="35" t="s">
        <v>42</v>
      </c>
      <c r="C18" s="27">
        <v>61088</v>
      </c>
      <c r="D18" s="27">
        <v>61089</v>
      </c>
      <c r="E18" s="27">
        <v>61116</v>
      </c>
      <c r="F18" s="27">
        <v>61128</v>
      </c>
      <c r="G18" s="27">
        <v>61189</v>
      </c>
      <c r="H18" s="27">
        <v>61250</v>
      </c>
      <c r="I18" s="27"/>
      <c r="J18" s="27"/>
      <c r="K18" s="27"/>
      <c r="L18" s="27"/>
      <c r="M18" s="27"/>
      <c r="N18" s="27"/>
      <c r="O18" s="27"/>
      <c r="P18" s="27">
        <v>61255</v>
      </c>
    </row>
    <row r="19" spans="2:16" ht="14.15" customHeight="1" thickBot="1">
      <c r="B19" s="13" t="s">
        <v>43</v>
      </c>
      <c r="C19" s="29"/>
      <c r="D19" s="27">
        <v>61101</v>
      </c>
      <c r="E19" s="30">
        <v>61127</v>
      </c>
      <c r="F19" s="30">
        <v>61188</v>
      </c>
      <c r="G19" s="30">
        <v>61249</v>
      </c>
      <c r="H19" s="30">
        <v>61254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61</v>
      </c>
      <c r="G20" s="33">
        <f>IF(ISNUMBER(G18),G19-G18+1,"")</f>
        <v>61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>
        <v>0.40069444444444446</v>
      </c>
      <c r="D23" s="116">
        <v>0.40347222222222223</v>
      </c>
      <c r="E23" s="36" t="s">
        <v>48</v>
      </c>
      <c r="F23" s="162" t="s">
        <v>188</v>
      </c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179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>
        <v>0.40625</v>
      </c>
      <c r="D25" s="116">
        <v>0.40763888888888888</v>
      </c>
      <c r="E25" s="113" t="s">
        <v>171</v>
      </c>
      <c r="F25" s="162" t="s">
        <v>189</v>
      </c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0.1451388888888889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0.23333333333333331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0.31319444444444439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>
        <v>5.7638888888888885E-2</v>
      </c>
      <c r="E33" s="53">
        <v>6.25E-2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0.12013888888888888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0.17569444444444443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0.19305555555555551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190</v>
      </c>
      <c r="D36" s="153"/>
      <c r="E36" s="152" t="s">
        <v>191</v>
      </c>
      <c r="F36" s="153"/>
      <c r="G36" s="152" t="s">
        <v>192</v>
      </c>
      <c r="H36" s="153"/>
      <c r="I36" s="152" t="s">
        <v>193</v>
      </c>
      <c r="J36" s="153"/>
      <c r="K36" s="152" t="s">
        <v>194</v>
      </c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196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-162.41800000000001</v>
      </c>
      <c r="D72" s="60">
        <v>-163.839</v>
      </c>
      <c r="E72" s="100" t="s">
        <v>118</v>
      </c>
      <c r="F72" s="60">
        <v>23.91</v>
      </c>
      <c r="G72" s="60">
        <v>20.9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-157.38900000000001</v>
      </c>
      <c r="D73" s="60">
        <v>-159.14099999999999</v>
      </c>
      <c r="E73" s="102" t="s">
        <v>122</v>
      </c>
      <c r="F73" s="61">
        <v>35.33</v>
      </c>
      <c r="G73" s="61">
        <v>39.9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-173.255</v>
      </c>
      <c r="D74" s="60">
        <v>-177.09399999999999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-122.33199999999999</v>
      </c>
      <c r="D75" s="60">
        <v>-127.31399999999999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33.805999999999997</v>
      </c>
      <c r="D76" s="60">
        <v>31.041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31.664000000000001</v>
      </c>
      <c r="D77" s="60">
        <v>28.75</v>
      </c>
      <c r="E77" s="102" t="s">
        <v>142</v>
      </c>
      <c r="F77" s="62">
        <v>260</v>
      </c>
      <c r="G77" s="62">
        <v>255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27.233000000000001</v>
      </c>
      <c r="D78" s="60">
        <v>24.314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25.809000000000001</v>
      </c>
      <c r="D79" s="60">
        <v>22.846</v>
      </c>
      <c r="E79" s="100" t="s">
        <v>152</v>
      </c>
      <c r="F79" s="60">
        <v>16.2</v>
      </c>
      <c r="G79" s="60">
        <v>12.8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1.2300000000000001E-4</v>
      </c>
      <c r="D80" s="64">
        <v>8.53E-5</v>
      </c>
      <c r="E80" s="102" t="s">
        <v>157</v>
      </c>
      <c r="F80" s="61">
        <v>66.3</v>
      </c>
      <c r="G80" s="61">
        <v>71.5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181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 t="s">
        <v>195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2025-01-17T19:35:03Z</dcterms:modified>
</cp:coreProperties>
</file>