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<sst xmlns="http://schemas.openxmlformats.org/spreadsheetml/2006/main" count="206" uniqueCount="189">
  <si>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</si>
  <si>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</si>
  <si>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</si>
  <si>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</si>
  <si>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</si>
  <si>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</si>
  <si>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</si>
  <si>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</si>
  <si>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</si>
  <si>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</si>
  <si>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</si>
  <si>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</si>
  <si>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</si>
  <si>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</si>
  <si>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</si>
  <si>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</si>
  <si>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</si>
  <si>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</si>
  <si>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</si>
  <si>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</si>
  <si>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</si>
  <si>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</si>
  <si>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</si>
  <si>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</si>
  <si>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</si>
  <si>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</si>
  <si>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</si>
  <si>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</si>
  <si>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</si>
  <si>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</si>
  <si>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</si>
  <si>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</si>
  <si>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</si>
  <si>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</si>
  <si>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</si>
  <si>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</si>
  <si>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</si>
  <si>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</si>
  <si>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</si>
  <si>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</si>
  <si>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</si>
  <si>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</si>
  <si>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</si>
  <si>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</si>
  <si>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</si>
  <si>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</si>
  <si>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</si>
  <si>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</si>
  <si>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</si>
  <si>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</si>
  <si>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</si>
  <si>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</si>
  <si>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</si>
  <si>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</si>
  <si>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</si>
  <si>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</si>
  <si>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</si>
  <si>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</si>
  <si>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</si>
  <si>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</si>
  <si>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</si>
  <si>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</si>
  <si>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</si>
  <si>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</si>
  <si>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</si>
  <si>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</si>
  <si>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</si>
  <si>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</si>
  <si>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</si>
  <si>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</si>
  <si>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</si>
  <si>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</si>
  <si>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</si>
  <si>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</si>
  <si>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</si>
  <si>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</si>
  <si>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</si>
  <si>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</si>
  <si>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</si>
  <si>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</si>
  <si>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</si>
  <si>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</si>
  <si>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</si>
  <si>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</si>
  <si>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</si>
  <si>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</si>
  <si>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</si>
  <si>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</si>
  <si>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</si>
  <si>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</si>
  <si>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</si>
  <si>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</si>
  <si>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</si>
  <si>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</si>
  <si>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</si>
  <si>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</si>
  <si>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</si>
  <si>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</si>
  <si>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</si>
  <si>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</si>
  <si>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</si>
  <si>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</si>
  <si>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</si>
  <si>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</si>
  <si>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</si>
  <si>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</si>
  <si>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</si>
  <si>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</si>
  <si>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</si>
  <si>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</si>
  <si>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</si>
  <si>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</si>
  <si>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</si>
  <si>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</si>
  <si>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</si>
  <si>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</si>
  <si>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</si>
  <si>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</si>
  <si>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</si>
  <si>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</si>
  <si>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</si>
  <si>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</si>
  <si>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</si>
  <si>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</si>
  <si>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</si>
  <si>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</si>
  <si>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</si>
  <si>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</si>
  <si>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</si>
  <si>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</si>
  <si>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</si>
  <si>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</si>
  <si>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</si>
  <si>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</si>
  <si>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</si>
  <si>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</si>
  <si>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</si>
  <si>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</si>
  <si>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</si>
  <si>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</si>
  <si>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</si>
  <si>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</si>
  <si>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</si>
  <si>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</si>
  <si>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</si>
  <si>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</si>
  <si>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</si>
  <si>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</si>
  <si>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</si>
  <si>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</si>
  <si>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</si>
  <si>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</si>
  <si>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</si>
  <si>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</si>
  <si>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</si>
  <si>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</si>
  <si>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</si>
  <si>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</si>
  <si>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</si>
  <si>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</si>
  <si>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</si>
  <si>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</si>
  <si>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</si>
  <si>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</si>
  <si>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</si>
  <si>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</si>
  <si>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</si>
  <si>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</si>
  <si>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</si>
  <si>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</si>
  <si>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</si>
  <si>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</si>
  <si>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</si>
  <si>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</si>
  <si>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</si>
  <si>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</si>
  <si>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</si>
  <si>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</si>
  <si>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</si>
  <si>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</si>
  <si>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</si>
  <si>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</si>
  <si>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</si>
  <si>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이상으로 방풍막 연결</t>
  </si>
  <si>
    <t>두원재</t>
  </si>
  <si>
    <t>-</t>
  </si>
  <si>
    <t>ESE</t>
  </si>
  <si>
    <t>[09:00-10:20] GPS 고장으로  AUX컴에서 시간을 받아 시각동기화 함</t>
  </si>
  <si>
    <t>[16:30] 강풍(풍향:ESE/ 풍속: 최대 25m/s 평균 16~18 m/s 최저 8m/s)로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</si>
</sst>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6" zoomScale="130" zoomScaleNormal="130" workbookViewId="0">
      <selection activeCell="E39" sqref="E39:F3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45644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0</v>
      </c>
      <c r="M3" s="147"/>
      <c r="N3" s="66" t="s">
        <v>3</v>
      </c>
      <c r="O3" s="147">
        <f>(P31-P33)/P31*100</f>
        <v>100</v>
      </c>
      <c r="P3" s="147"/>
    </row>
    <row r="4" spans="2:16" ht="14.25" customHeight="1">
      <c r="B4" s="34" t="s">
        <v>4</v>
      </c>
      <c r="C4" s="2" t="s">
        <v>184</v>
      </c>
      <c r="D4" s="3" t="s">
        <v>182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0.44791666666666669</v>
      </c>
      <c r="D9" s="8" t="s">
        <v>185</v>
      </c>
      <c r="E9" s="8">
        <v>11.1</v>
      </c>
      <c r="F9" s="8">
        <v>83.1</v>
      </c>
      <c r="G9" s="36" t="s">
        <v>186</v>
      </c>
      <c r="H9" s="8">
        <v>9.5</v>
      </c>
      <c r="I9" s="36">
        <v>90.5</v>
      </c>
      <c r="J9" s="9">
        <f>IF(L9, 1, 0) + IF(M9, 2, 0) + IF(N9, 4, 0) + IF(O9, 8, 0) + IF(P9, 16, 0)</f>
        <v>6</v>
      </c>
      <c r="K9" s="10" t="b">
        <v>1</v>
      </c>
      <c r="L9" s="10" t="b">
        <v>0</v>
      </c>
      <c r="M9" s="10" t="b">
        <v>1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185</v>
      </c>
      <c r="E10" s="8">
        <v>9.6999999999999993</v>
      </c>
      <c r="F10" s="8">
        <v>67.7</v>
      </c>
      <c r="G10" s="36" t="s">
        <v>186</v>
      </c>
      <c r="H10" s="8">
        <v>11.2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0.6875</v>
      </c>
      <c r="D11" s="15" t="s">
        <v>185</v>
      </c>
      <c r="E11" s="15">
        <v>9.8000000000000007</v>
      </c>
      <c r="F11" s="15">
        <v>75.099999999999994</v>
      </c>
      <c r="G11" s="36" t="s">
        <v>186</v>
      </c>
      <c r="H11" s="15">
        <v>12.7</v>
      </c>
      <c r="I11" s="16"/>
      <c r="J11" s="9">
        <f>IF(L11, 1, 0) + IF(M11, 2, 0) + IF(N11, 4, 0) + IF(O11, 8, 0) + IF(P11, 16, 0)</f>
        <v>2</v>
      </c>
      <c r="K11" s="12" t="b">
        <v>1</v>
      </c>
      <c r="L11" s="12" t="b">
        <v>0</v>
      </c>
      <c r="M11" s="12" t="b">
        <v>1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24.239583333333332</v>
      </c>
      <c r="D12" s="19" t="e">
        <f>AVERAGE(D9:D11)</f>
        <v>#DIV/0!</v>
      </c>
      <c r="E12" s="19">
        <f>AVERAGE(E9:E11)</f>
        <v>10.199999999999999</v>
      </c>
      <c r="F12" s="20">
        <f>AVERAGE(F9:F11)</f>
        <v>75.3</v>
      </c>
      <c r="G12" s="21"/>
      <c r="H12" s="22">
        <f>AVERAGE(H9:H11)</f>
        <v>11.133333333333333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181</v>
      </c>
      <c r="F16" s="27"/>
      <c r="G16" s="117"/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0.42986111111111108</v>
      </c>
      <c r="D17" s="28">
        <v>0.43055555555555558</v>
      </c>
      <c r="E17" s="28">
        <v>0.68958333333333333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0.69305555555555554</v>
      </c>
    </row>
    <row r="18" spans="2:16" ht="14.15" customHeight="1">
      <c r="B18" s="35" t="s">
        <v>42</v>
      </c>
      <c r="C18" s="27">
        <v>56306</v>
      </c>
      <c r="D18" s="27">
        <v>56307</v>
      </c>
      <c r="E18" s="27">
        <v>56313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56318</v>
      </c>
    </row>
    <row r="19" spans="2:16" ht="14.15" customHeight="1" thickBot="1">
      <c r="B19" s="13" t="s">
        <v>43</v>
      </c>
      <c r="C19" s="29"/>
      <c r="D19" s="27">
        <v>56311</v>
      </c>
      <c r="E19" s="30">
        <v>56317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06"/>
      <c r="D23" s="106"/>
      <c r="E23" s="36" t="s">
        <v>48</v>
      </c>
      <c r="F23" s="152"/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/>
      <c r="D24" s="106"/>
      <c r="E24" s="113" t="s">
        <v>180</v>
      </c>
      <c r="F24" s="152"/>
      <c r="G24" s="152"/>
      <c r="H24" s="152"/>
      <c r="I24" s="152"/>
      <c r="J24" s="106"/>
      <c r="K24" s="106"/>
      <c r="L24" s="36" t="s">
        <v>177</v>
      </c>
      <c r="M24" s="152"/>
      <c r="N24" s="152"/>
      <c r="O24" s="152"/>
      <c r="P24" s="152"/>
    </row>
    <row r="25" spans="2:16" ht="13.5" customHeight="1">
      <c r="B25" s="153"/>
      <c r="C25" s="116"/>
      <c r="D25" s="116"/>
      <c r="E25" s="113" t="s">
        <v>171</v>
      </c>
      <c r="F25" s="152"/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/>
      <c r="D26" s="106"/>
      <c r="E26" s="113" t="s">
        <v>165</v>
      </c>
      <c r="F26" s="152"/>
      <c r="G26" s="152"/>
      <c r="H26" s="152"/>
      <c r="I26" s="152"/>
      <c r="J26" s="106"/>
      <c r="K26" s="106"/>
      <c r="L26" s="36" t="s">
        <v>178</v>
      </c>
      <c r="M26" s="152"/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0.28680555555555554</v>
      </c>
      <c r="P30" s="46">
        <f>SUM(C30:J30,L30:N30)</f>
        <v>0</v>
      </c>
    </row>
    <row r="31" spans="2:16" ht="14.15" customHeight="1">
      <c r="B31" s="37" t="s">
        <v>170</v>
      </c>
      <c r="C31" s="47"/>
      <c r="D31" s="7">
        <v>0.28680555555555554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0.28680555555555554</v>
      </c>
    </row>
    <row r="32" spans="2:16" ht="14.15" customHeight="1">
      <c r="B32" s="37" t="s">
        <v>65</v>
      </c>
      <c r="C32" s="49"/>
      <c r="D32" s="50">
        <v>0.28680555555555554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0.28680555555555554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/>
      <c r="D36" s="118"/>
      <c r="E36" s="158"/>
      <c r="F36" s="159"/>
      <c r="G36" s="158"/>
      <c r="H36" s="159"/>
      <c r="I36" s="158"/>
      <c r="J36" s="159"/>
      <c r="K36" s="158"/>
      <c r="L36" s="159"/>
      <c r="M36" s="118"/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66" t="s">
        <v>188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5" customHeight="1">
      <c r="B45" s="169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5" customHeight="1">
      <c r="B46" s="169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5" customHeight="1">
      <c r="B50" s="169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5" customHeight="1">
      <c r="B51" s="169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5" customHeight="1">
      <c r="B52" s="169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Bot="1">
      <c r="B53" s="184" t="s">
        <v>168</v>
      </c>
      <c r="C53" s="185"/>
      <c r="D53" s="115"/>
      <c r="E53" s="115"/>
      <c r="F53" s="115"/>
      <c r="G53" s="186"/>
      <c r="H53" s="185"/>
      <c r="I53" s="185"/>
      <c r="J53" s="185"/>
      <c r="K53" s="185"/>
      <c r="L53" s="185"/>
      <c r="M53" s="185"/>
      <c r="N53" s="185"/>
      <c r="O53" s="185"/>
      <c r="P53" s="187"/>
    </row>
    <row r="54" spans="2:16" ht="14.15" customHeight="1" thickTop="1" thickBot="1">
      <c r="B54" s="179" t="s">
        <v>172</v>
      </c>
      <c r="C54" s="180"/>
      <c r="D54" s="180"/>
      <c r="E54" s="180"/>
      <c r="F54" s="112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70" t="s">
        <v>76</v>
      </c>
      <c r="C59" s="161"/>
      <c r="D59" s="58">
        <v>7</v>
      </c>
      <c r="E59" s="170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70" t="s">
        <v>81</v>
      </c>
      <c r="C60" s="161"/>
      <c r="D60" s="58" t="b">
        <v>1</v>
      </c>
      <c r="E60" s="170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70" t="s">
        <v>86</v>
      </c>
      <c r="C61" s="161"/>
      <c r="D61" s="58" t="b">
        <v>1</v>
      </c>
      <c r="E61" s="170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70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70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70" t="s">
        <v>98</v>
      </c>
      <c r="F64" s="161"/>
      <c r="G64" s="58" t="b">
        <v>1</v>
      </c>
      <c r="H64" s="71"/>
      <c r="I64" s="72"/>
      <c r="J64" s="73"/>
      <c r="K64" s="177" t="s">
        <v>99</v>
      </c>
      <c r="L64" s="178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1" t="s">
        <v>105</v>
      </c>
      <c r="C69" s="171"/>
      <c r="D69" s="81"/>
      <c r="E69" s="81"/>
      <c r="F69" s="173" t="s">
        <v>106</v>
      </c>
      <c r="G69" s="175" t="s">
        <v>107</v>
      </c>
      <c r="H69" s="81"/>
      <c r="I69" s="171" t="s">
        <v>108</v>
      </c>
      <c r="J69" s="171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-161.80000000000001</v>
      </c>
      <c r="D72" s="60">
        <v>-163.69999999999999</v>
      </c>
      <c r="E72" s="100" t="s">
        <v>118</v>
      </c>
      <c r="F72" s="60">
        <v>25.1</v>
      </c>
      <c r="G72" s="60">
        <v>20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-156.80000000000001</v>
      </c>
      <c r="D73" s="60">
        <v>-158.9</v>
      </c>
      <c r="E73" s="102" t="s">
        <v>122</v>
      </c>
      <c r="F73" s="61">
        <v>34.9</v>
      </c>
      <c r="G73" s="61">
        <v>37.5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-175.9</v>
      </c>
      <c r="D74" s="60">
        <v>-182.8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-122.4</v>
      </c>
      <c r="D75" s="60">
        <v>-126.9</v>
      </c>
      <c r="E75" s="102" t="s">
        <v>132</v>
      </c>
      <c r="F75" s="62">
        <v>40</v>
      </c>
      <c r="G75" s="62">
        <v>35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4</v>
      </c>
      <c r="O75" s="81"/>
      <c r="P75" s="81"/>
      <c r="Q75" s="107"/>
    </row>
    <row r="76" spans="2:17" ht="20.149999999999999" customHeight="1">
      <c r="B76" s="100" t="s">
        <v>136</v>
      </c>
      <c r="C76" s="60">
        <v>34.200000000000003</v>
      </c>
      <c r="D76" s="60">
        <v>29.8</v>
      </c>
      <c r="E76" s="102" t="s">
        <v>137</v>
      </c>
      <c r="F76" s="62">
        <v>45</v>
      </c>
      <c r="G76" s="62">
        <v>40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30.5</v>
      </c>
      <c r="D77" s="60">
        <v>25.9</v>
      </c>
      <c r="E77" s="102" t="s">
        <v>142</v>
      </c>
      <c r="F77" s="62">
        <v>265</v>
      </c>
      <c r="G77" s="62">
        <v>255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28.3</v>
      </c>
      <c r="D78" s="60">
        <v>23.6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27.2</v>
      </c>
      <c r="D79" s="60">
        <v>22.4</v>
      </c>
      <c r="E79" s="100" t="s">
        <v>152</v>
      </c>
      <c r="F79" s="60">
        <v>16.5</v>
      </c>
      <c r="G79" s="60">
        <v>12.9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8.6899999999999998E-5</v>
      </c>
      <c r="D80" s="64">
        <v>6.3E-5</v>
      </c>
      <c r="E80" s="102" t="s">
        <v>157</v>
      </c>
      <c r="F80" s="61">
        <v>78.3</v>
      </c>
      <c r="G80" s="61">
        <v>68.599999999999994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183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 t="s">
        <v>187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2024-12-18T16:50:22Z</dcterms:modified>
</cp:coreProperties>
</file>