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<sst xmlns="http://schemas.openxmlformats.org/spreadsheetml/2006/main" count="216" uniqueCount="201">
  <si>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</si>
  <si>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</si>
  <si>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</si>
  <si>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</si>
  <si>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</si>
  <si>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</si>
  <si>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</si>
  <si>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</si>
  <si>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</si>
  <si>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</si>
  <si>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</si>
  <si>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</si>
  <si>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</si>
  <si>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</si>
  <si>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</si>
  <si>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</si>
  <si>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</si>
  <si>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</si>
  <si>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</si>
  <si>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</si>
  <si>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</si>
  <si>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</si>
  <si>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</si>
  <si>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</si>
  <si>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</si>
  <si>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</si>
  <si>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</si>
  <si>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</si>
  <si>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</si>
  <si>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</si>
  <si>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</si>
  <si>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</si>
  <si>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</si>
  <si>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</si>
  <si>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</si>
  <si>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</si>
  <si>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</si>
  <si>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</si>
  <si>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</si>
  <si>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</si>
  <si>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</si>
  <si>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</si>
  <si>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</si>
  <si>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</si>
  <si>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</si>
  <si>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</si>
  <si>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</si>
  <si>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</si>
  <si>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</si>
  <si>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</si>
  <si>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</si>
  <si>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</si>
  <si>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</si>
  <si>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</si>
  <si>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</si>
  <si>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</si>
  <si>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</si>
  <si>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</si>
  <si>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</si>
  <si>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</si>
  <si>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</si>
  <si>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</si>
  <si>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</si>
  <si>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</si>
  <si>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</si>
  <si>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</si>
  <si>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</si>
  <si>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</si>
  <si>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</si>
  <si>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</si>
  <si>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</si>
  <si>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</si>
  <si>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</si>
  <si>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</si>
  <si>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</si>
  <si>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</si>
  <si>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</si>
  <si>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</si>
  <si>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</si>
  <si>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</si>
  <si>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</si>
  <si>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</si>
  <si>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</si>
  <si>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</si>
  <si>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</si>
  <si>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</si>
  <si>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</si>
  <si>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</si>
  <si>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</si>
  <si>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</si>
  <si>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</si>
  <si>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</si>
  <si>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</si>
  <si>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</si>
  <si>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</si>
  <si>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</si>
  <si>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</si>
  <si>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</si>
  <si>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</si>
  <si>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</si>
  <si>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</si>
  <si>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</si>
  <si>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</si>
  <si>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</si>
  <si>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</si>
  <si>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</si>
  <si>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</si>
  <si>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</si>
  <si>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</si>
  <si>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</si>
  <si>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</si>
  <si>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</si>
  <si>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</si>
  <si>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</si>
  <si>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</si>
  <si>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</si>
  <si>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</si>
  <si>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</si>
  <si>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</si>
  <si>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</si>
  <si>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</si>
  <si>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</si>
  <si>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</si>
  <si>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</si>
  <si>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</si>
  <si>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</si>
  <si>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</si>
  <si>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</si>
  <si>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</si>
  <si>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</si>
  <si>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</si>
  <si>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</si>
  <si>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</si>
  <si>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</si>
  <si>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</si>
  <si>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</si>
  <si>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</si>
  <si>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</si>
  <si>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</si>
  <si>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</si>
  <si>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</si>
  <si>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</si>
  <si>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</si>
  <si>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</si>
  <si>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</si>
  <si>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</si>
  <si>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</si>
  <si>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</si>
  <si>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</si>
  <si>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</si>
  <si>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</si>
  <si>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</si>
  <si>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</si>
  <si>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</si>
  <si>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</si>
  <si>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</si>
  <si>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</si>
  <si>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</si>
  <si>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</si>
  <si>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</si>
  <si>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</si>
  <si>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</si>
  <si>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</si>
  <si>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</si>
  <si>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</si>
  <si>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</si>
  <si>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</si>
  <si>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</si>
  <si>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</si>
  <si>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</si>
  <si>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</si>
  <si>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</si>
  <si>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</si>
  <si>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</si>
  <si>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</si>
  <si>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</si>
  <si>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</si>
  <si>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</si>
  <si>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</si>
  <si>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</si>
  <si>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</si>
  <si>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</si>
  <si>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</si>
  <si>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</si>
  <si>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</si>
  <si>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M_055708-055709:K</t>
  </si>
  <si>
    <t>M_055815</t>
  </si>
  <si>
    <t>TMT</t>
  </si>
  <si>
    <t>ENG</t>
  </si>
  <si>
    <t>M_055830-055831:M</t>
  </si>
  <si>
    <t>T_055828</t>
  </si>
  <si>
    <t>T_055828 낮은 고도로 인해 망원경이 멈추면서  별이 흐름</t>
  </si>
  <si>
    <t>E_055876-055877</t>
  </si>
  <si>
    <t>E_055876-055877 K,T칩에 가로지른 형태로 빛이 보임 (HA:-02:44:35 / ALT:54.8 / AZ:50.9)</t>
  </si>
  <si>
    <t>SE</t>
  </si>
  <si>
    <t>ESE</t>
  </si>
  <si>
    <t>7s/23k 10s/24k 13s/21k</t>
  </si>
  <si>
    <t>8s/24k 16s/26k 19s/24k</t>
  </si>
  <si>
    <t>E_055903-055909</t>
  </si>
  <si>
    <t>E_055903-055909 flat 촬영 중 구름 들어옴</t>
  </si>
  <si>
    <t>관측 종료 후, 돔 flat 자동 스크립트 돌림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</si>
</sst>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1" zoomScale="130" zoomScaleNormal="130" workbookViewId="0">
      <selection activeCell="B47" sqref="B46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45641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0.4465277777777778</v>
      </c>
      <c r="D9" s="8">
        <v>2</v>
      </c>
      <c r="E9" s="8">
        <v>25.7</v>
      </c>
      <c r="F9" s="8">
        <v>36.700000000000003</v>
      </c>
      <c r="G9" s="36" t="s">
        <v>194</v>
      </c>
      <c r="H9" s="8">
        <v>1.9</v>
      </c>
      <c r="I9" s="36">
        <v>100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23.4</v>
      </c>
      <c r="F10" s="8">
        <v>42.8</v>
      </c>
      <c r="G10" s="36" t="s">
        <v>194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0.72152777777777777</v>
      </c>
      <c r="D11" s="15">
        <v>1.2</v>
      </c>
      <c r="E11" s="15">
        <v>21.4</v>
      </c>
      <c r="F11" s="15">
        <v>42.3</v>
      </c>
      <c r="G11" s="36" t="s">
        <v>195</v>
      </c>
      <c r="H11" s="15">
        <v>3.4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24.274999999999999</v>
      </c>
      <c r="D12" s="19">
        <f>AVERAGE(D9:D11)</f>
        <v>1.5666666666666667</v>
      </c>
      <c r="E12" s="19">
        <f>AVERAGE(E9:E11)</f>
        <v>23.5</v>
      </c>
      <c r="F12" s="20">
        <f>AVERAGE(F9:F11)</f>
        <v>40.6</v>
      </c>
      <c r="G12" s="21"/>
      <c r="H12" s="22">
        <f>AVERAGE(H9:H11)</f>
        <v>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187</v>
      </c>
      <c r="F16" s="27" t="s">
        <v>188</v>
      </c>
      <c r="G16" s="117" t="s">
        <v>187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0.38125000000000003</v>
      </c>
      <c r="D17" s="28">
        <v>0.38263888888888892</v>
      </c>
      <c r="E17" s="28">
        <v>0.4236111111111111</v>
      </c>
      <c r="F17" s="28">
        <v>0.44861111111111113</v>
      </c>
      <c r="G17" s="28">
        <v>0.72430555555555554</v>
      </c>
      <c r="H17" s="28">
        <v>0.75902777777777775</v>
      </c>
      <c r="I17" s="28"/>
      <c r="J17" s="28"/>
      <c r="K17" s="28"/>
      <c r="L17" s="28"/>
      <c r="M17" s="28"/>
      <c r="N17" s="28"/>
      <c r="O17" s="28"/>
      <c r="P17" s="28">
        <v>0.77222222222222225</v>
      </c>
    </row>
    <row r="18" spans="2:16" ht="14.15" customHeight="1">
      <c r="B18" s="35" t="s">
        <v>42</v>
      </c>
      <c r="C18" s="27">
        <v>55672</v>
      </c>
      <c r="D18" s="27">
        <v>55673</v>
      </c>
      <c r="E18" s="27">
        <v>55701</v>
      </c>
      <c r="F18" s="27">
        <v>55715</v>
      </c>
      <c r="G18" s="27">
        <v>55890</v>
      </c>
      <c r="H18" s="27">
        <v>55903</v>
      </c>
      <c r="I18" s="27"/>
      <c r="J18" s="27"/>
      <c r="K18" s="27"/>
      <c r="L18" s="27"/>
      <c r="M18" s="27"/>
      <c r="N18" s="27"/>
      <c r="O18" s="27"/>
      <c r="P18" s="27">
        <v>55915</v>
      </c>
    </row>
    <row r="19" spans="2:16" ht="14.15" customHeight="1" thickBot="1">
      <c r="B19" s="13" t="s">
        <v>43</v>
      </c>
      <c r="C19" s="29"/>
      <c r="D19" s="27">
        <v>55684</v>
      </c>
      <c r="E19" s="30">
        <v>55714</v>
      </c>
      <c r="F19" s="30">
        <v>55889</v>
      </c>
      <c r="G19" s="30">
        <v>55902</v>
      </c>
      <c r="H19" s="30">
        <v>55914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14</v>
      </c>
      <c r="F20" s="33">
        <f>IF(ISNUMBER(F18),F19-F18+1,"")</f>
        <v>175</v>
      </c>
      <c r="G20" s="33">
        <f>IF(ISNUMBER(G18),G19-G18+1,"")</f>
        <v>13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>
        <v>0.3972222222222222</v>
      </c>
      <c r="D23" s="106">
        <v>0.39930555555555558</v>
      </c>
      <c r="E23" s="36" t="s">
        <v>48</v>
      </c>
      <c r="F23" s="152" t="s">
        <v>196</v>
      </c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>
        <v>0.39999999999999997</v>
      </c>
      <c r="D25" s="116">
        <v>0.40347222222222223</v>
      </c>
      <c r="E25" s="113" t="s">
        <v>171</v>
      </c>
      <c r="F25" s="152" t="s">
        <v>197</v>
      </c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0.27499999999999997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>
        <v>0.27569444444444446</v>
      </c>
      <c r="E31" s="7"/>
      <c r="F31" s="7"/>
      <c r="G31" s="7"/>
      <c r="H31" s="7"/>
      <c r="I31" s="7"/>
      <c r="J31" s="7"/>
      <c r="K31" s="7">
        <v>3.888888888888889E-2</v>
      </c>
      <c r="L31" s="7"/>
      <c r="M31" s="7"/>
      <c r="N31" s="7"/>
      <c r="O31" s="48"/>
      <c r="P31" s="46">
        <f>SUM(C31:N31)</f>
        <v>0.31458333333333333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0.27569444444444446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0.31458333333333333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185</v>
      </c>
      <c r="D36" s="118"/>
      <c r="E36" s="158" t="s">
        <v>186</v>
      </c>
      <c r="F36" s="159"/>
      <c r="G36" s="158" t="s">
        <v>190</v>
      </c>
      <c r="H36" s="159"/>
      <c r="I36" s="158" t="s">
        <v>189</v>
      </c>
      <c r="J36" s="159"/>
      <c r="K36" s="158" t="s">
        <v>192</v>
      </c>
      <c r="L36" s="159"/>
      <c r="M36" s="118" t="s">
        <v>198</v>
      </c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191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193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199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 t="s">
        <v>200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1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-159.4</v>
      </c>
      <c r="D72" s="60">
        <v>-158.80000000000001</v>
      </c>
      <c r="E72" s="100" t="s">
        <v>118</v>
      </c>
      <c r="F72" s="60">
        <v>28.6</v>
      </c>
      <c r="G72" s="60">
        <v>28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-154.30000000000001</v>
      </c>
      <c r="D73" s="60">
        <v>-153.69999999999999</v>
      </c>
      <c r="E73" s="102" t="s">
        <v>122</v>
      </c>
      <c r="F73" s="61">
        <v>28.9</v>
      </c>
      <c r="G73" s="61">
        <v>30.4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-174.2</v>
      </c>
      <c r="D74" s="60">
        <v>-172.4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-117.928</v>
      </c>
      <c r="D75" s="60">
        <v>-118.1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378</v>
      </c>
      <c r="D76" s="60">
        <v>37.9</v>
      </c>
      <c r="E76" s="102" t="s">
        <v>137</v>
      </c>
      <c r="F76" s="62">
        <v>45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34.1</v>
      </c>
      <c r="D77" s="60">
        <v>33.799999999999997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32</v>
      </c>
      <c r="D78" s="60">
        <v>31.7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</v>
      </c>
      <c r="D79" s="60">
        <v>30.5</v>
      </c>
      <c r="E79" s="100" t="s">
        <v>152</v>
      </c>
      <c r="F79" s="60">
        <v>20.3</v>
      </c>
      <c r="G79" s="60">
        <v>22.3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1.01E-4</v>
      </c>
      <c r="D80" s="64">
        <v>1.02E-4</v>
      </c>
      <c r="E80" s="102" t="s">
        <v>157</v>
      </c>
      <c r="F80" s="61">
        <v>48.9</v>
      </c>
      <c r="G80" s="61">
        <v>46.4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2024-12-15T19:04:41Z</dcterms:modified>
</cp:coreProperties>
</file>