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<sst xmlns="http://schemas.openxmlformats.org/spreadsheetml/2006/main" count="210" uniqueCount="195">
  <si>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</si>
  <si>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</si>
  <si>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</si>
  <si>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</si>
  <si>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</si>
  <si>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</si>
  <si>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</si>
  <si>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</si>
  <si>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</si>
  <si>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</si>
  <si>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</si>
  <si>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</si>
  <si>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</si>
  <si>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</si>
  <si>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</si>
  <si>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</si>
  <si>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</si>
  <si>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</si>
  <si>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</si>
  <si>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</si>
  <si>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</si>
  <si>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</si>
  <si>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</si>
  <si>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</si>
  <si>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</si>
  <si>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</si>
  <si>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</si>
  <si>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</si>
  <si>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</si>
  <si>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</si>
  <si>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</si>
  <si>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</si>
  <si>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</si>
  <si>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</si>
  <si>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</si>
  <si>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</si>
  <si>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</si>
  <si>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</si>
  <si>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</si>
  <si>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</si>
  <si>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</si>
  <si>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</si>
  <si>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</si>
  <si>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</si>
  <si>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</si>
  <si>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</si>
  <si>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</si>
  <si>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</si>
  <si>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</si>
  <si>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</si>
  <si>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</si>
  <si>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</si>
  <si>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</si>
  <si>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</si>
  <si>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</si>
  <si>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</si>
  <si>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</si>
  <si>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</si>
  <si>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</si>
  <si>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</si>
  <si>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</si>
  <si>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</si>
  <si>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</si>
  <si>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</si>
  <si>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</si>
  <si>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</si>
  <si>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</si>
  <si>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</si>
  <si>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</si>
  <si>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</si>
  <si>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</si>
  <si>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</si>
  <si>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</si>
  <si>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</si>
  <si>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</si>
  <si>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</si>
  <si>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</si>
  <si>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</si>
  <si>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</si>
  <si>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</si>
  <si>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</si>
  <si>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</si>
  <si>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</si>
  <si>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</si>
  <si>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</si>
  <si>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</si>
  <si>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</si>
  <si>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</si>
  <si>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</si>
  <si>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</si>
  <si>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</si>
  <si>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</si>
  <si>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</si>
  <si>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</si>
  <si>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</si>
  <si>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</si>
  <si>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</si>
  <si>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</si>
  <si>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</si>
  <si>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</si>
  <si>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</si>
  <si>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</si>
  <si>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</si>
  <si>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</si>
  <si>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</si>
  <si>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</si>
  <si>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</si>
  <si>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</si>
  <si>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</si>
  <si>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</si>
  <si>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</si>
  <si>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</si>
  <si>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</si>
  <si>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</si>
  <si>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</si>
  <si>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</si>
  <si>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</si>
  <si>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</si>
  <si>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</si>
  <si>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</si>
  <si>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</si>
  <si>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</si>
  <si>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</si>
  <si>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</si>
  <si>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</si>
  <si>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</si>
  <si>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</si>
  <si>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</si>
  <si>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</si>
  <si>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</si>
  <si>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</si>
  <si>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</si>
  <si>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</si>
  <si>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</si>
  <si>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</si>
  <si>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</si>
  <si>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</si>
  <si>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</si>
  <si>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</si>
  <si>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</si>
  <si>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</si>
  <si>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</si>
  <si>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</si>
  <si>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</si>
  <si>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</si>
  <si>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</si>
  <si>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</si>
  <si>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</si>
  <si>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</si>
  <si>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</si>
  <si>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</si>
  <si>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</si>
  <si>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</si>
  <si>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</si>
  <si>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</si>
  <si>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</si>
  <si>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</si>
  <si>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</si>
  <si>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</si>
  <si>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</si>
  <si>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</si>
  <si>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</si>
  <si>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</si>
  <si>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</si>
  <si>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</si>
  <si>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</si>
  <si>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</si>
  <si>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</si>
  <si>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</si>
  <si>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</si>
  <si>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</si>
  <si>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</si>
  <si>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</si>
  <si>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</si>
  <si>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</si>
  <si>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</si>
  <si>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</si>
  <si>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</si>
  <si>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</si>
  <si>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</si>
  <si>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</si>
  <si>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</si>
  <si>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</si>
  <si>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이하로 방풍막 해제</t>
  </si>
  <si>
    <t>TMT</t>
  </si>
  <si>
    <t>x</t>
  </si>
  <si>
    <t>SITE</t>
  </si>
  <si>
    <t>N</t>
  </si>
  <si>
    <t>E_054143-054158</t>
  </si>
  <si>
    <t>구름의 영향으로 오후 플랫 건너 뜀</t>
  </si>
  <si>
    <t>E_054143-054158 지나가는 구름의 영향있음</t>
  </si>
  <si>
    <t>NNE</t>
  </si>
  <si>
    <t>C_054194-054232</t>
  </si>
  <si>
    <t>관측 중 짙은 구름이 자주 지나감</t>
  </si>
  <si>
    <t>20s/22k 15s/24k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</si>
</sst>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43" zoomScale="130" zoomScaleNormal="130" workbookViewId="0">
      <selection activeCell="B46" sqref="B46:P4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6">
        <v>45632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0.44097222222222227</v>
      </c>
      <c r="D9" s="8">
        <v>3.1</v>
      </c>
      <c r="E9" s="8">
        <v>22.3</v>
      </c>
      <c r="F9" s="8">
        <v>72.7</v>
      </c>
      <c r="G9" s="36" t="s">
        <v>191</v>
      </c>
      <c r="H9" s="8">
        <v>1.5</v>
      </c>
      <c r="I9" s="36">
        <v>29.7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1.2</v>
      </c>
      <c r="E10" s="8">
        <v>21.1</v>
      </c>
      <c r="F10" s="8">
        <v>75.400000000000006</v>
      </c>
      <c r="G10" s="36" t="s">
        <v>187</v>
      </c>
      <c r="H10" s="8">
        <v>0.9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0.72083333333333333</v>
      </c>
      <c r="D11" s="15">
        <v>1.4</v>
      </c>
      <c r="E11" s="15">
        <v>20.6</v>
      </c>
      <c r="F11" s="15">
        <v>75.599999999999994</v>
      </c>
      <c r="G11" s="36" t="s">
        <v>191</v>
      </c>
      <c r="H11" s="15">
        <v>1.8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24.279861111111114</v>
      </c>
      <c r="D12" s="19">
        <f>AVERAGE(D9:D11)</f>
        <v>1.8999999999999997</v>
      </c>
      <c r="E12" s="19">
        <f>AVERAGE(E9:E11)</f>
        <v>21.333333333333332</v>
      </c>
      <c r="F12" s="20">
        <f>AVERAGE(F9:F11)</f>
        <v>74.566666666666677</v>
      </c>
      <c r="G12" s="21"/>
      <c r="H12" s="22">
        <f>AVERAGE(H9:H11)</f>
        <v>1.4000000000000001</v>
      </c>
      <c r="I12" s="23"/>
      <c r="J12" s="24">
        <f>AVERAGE(J9:J11)</f>
        <v>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184</v>
      </c>
      <c r="F16" s="27" t="s">
        <v>186</v>
      </c>
      <c r="G16" s="117" t="s">
        <v>184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0.38750000000000001</v>
      </c>
      <c r="D17" s="28">
        <v>0.3888888888888889</v>
      </c>
      <c r="E17" s="28">
        <v>0.42222222222222222</v>
      </c>
      <c r="F17" s="28">
        <v>0.44097222222222227</v>
      </c>
      <c r="G17" s="28">
        <v>0.72777777777777775</v>
      </c>
      <c r="H17" s="28">
        <v>0.7583333333333333</v>
      </c>
      <c r="I17" s="28"/>
      <c r="J17" s="28"/>
      <c r="K17" s="28"/>
      <c r="L17" s="28"/>
      <c r="M17" s="28"/>
      <c r="N17" s="28"/>
      <c r="O17" s="28"/>
      <c r="P17" s="28">
        <v>0.77361111111111114</v>
      </c>
    </row>
    <row r="18" spans="2:16" ht="14.15" customHeight="1">
      <c r="B18" s="35" t="s">
        <v>42</v>
      </c>
      <c r="C18" s="27">
        <v>54087</v>
      </c>
      <c r="D18" s="27">
        <v>54088</v>
      </c>
      <c r="E18" s="27">
        <v>54097</v>
      </c>
      <c r="F18" s="27">
        <v>54109</v>
      </c>
      <c r="G18" s="27">
        <v>54256</v>
      </c>
      <c r="H18" s="27">
        <v>54269</v>
      </c>
      <c r="I18" s="27"/>
      <c r="J18" s="27"/>
      <c r="K18" s="27"/>
      <c r="L18" s="27"/>
      <c r="M18" s="27"/>
      <c r="N18" s="27"/>
      <c r="O18" s="27"/>
      <c r="P18" s="27">
        <v>54280</v>
      </c>
    </row>
    <row r="19" spans="2:16" ht="14.15" customHeight="1" thickBot="1">
      <c r="B19" s="13" t="s">
        <v>43</v>
      </c>
      <c r="C19" s="29"/>
      <c r="D19" s="27">
        <v>54092</v>
      </c>
      <c r="E19" s="30">
        <v>54108</v>
      </c>
      <c r="F19" s="30">
        <v>54255</v>
      </c>
      <c r="G19" s="30">
        <v>54268</v>
      </c>
      <c r="H19" s="30">
        <v>54279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147</v>
      </c>
      <c r="G20" s="33">
        <f>IF(ISNUMBER(G18),G19-G18+1,"")</f>
        <v>13</v>
      </c>
      <c r="H20" s="33">
        <f>IF(ISNUMBER(H18),H19-H18+1,"")</f>
        <v>11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>
      <c r="B23" s="164"/>
      <c r="C23" s="106"/>
      <c r="D23" s="106"/>
      <c r="E23" s="36" t="s">
        <v>48</v>
      </c>
      <c r="F23" s="163"/>
      <c r="G23" s="163"/>
      <c r="H23" s="163"/>
      <c r="I23" s="163"/>
      <c r="J23" s="106"/>
      <c r="K23" s="106"/>
      <c r="L23" s="116" t="s">
        <v>165</v>
      </c>
      <c r="M23" s="163" t="s">
        <v>185</v>
      </c>
      <c r="N23" s="163"/>
      <c r="O23" s="163"/>
      <c r="P23" s="163"/>
    </row>
    <row r="24" spans="2:16" ht="13.5" customHeight="1">
      <c r="B24" s="164"/>
      <c r="C24" s="106"/>
      <c r="D24" s="106"/>
      <c r="E24" s="113" t="s">
        <v>180</v>
      </c>
      <c r="F24" s="163"/>
      <c r="G24" s="163"/>
      <c r="H24" s="163"/>
      <c r="I24" s="163"/>
      <c r="J24" s="106"/>
      <c r="K24" s="106"/>
      <c r="L24" s="36" t="s">
        <v>177</v>
      </c>
      <c r="M24" s="163"/>
      <c r="N24" s="163"/>
      <c r="O24" s="163"/>
      <c r="P24" s="163"/>
    </row>
    <row r="25" spans="2:16" ht="13.5" customHeight="1">
      <c r="B25" s="164"/>
      <c r="C25" s="116"/>
      <c r="D25" s="116"/>
      <c r="E25" s="113" t="s">
        <v>171</v>
      </c>
      <c r="F25" s="163"/>
      <c r="G25" s="163"/>
      <c r="H25" s="163"/>
      <c r="I25" s="163"/>
      <c r="J25" s="106">
        <v>0.76458333333333339</v>
      </c>
      <c r="K25" s="106">
        <v>0.76597222222222217</v>
      </c>
      <c r="L25" s="36" t="s">
        <v>49</v>
      </c>
      <c r="M25" s="163" t="s">
        <v>194</v>
      </c>
      <c r="N25" s="163"/>
      <c r="O25" s="163"/>
      <c r="P25" s="163"/>
    </row>
    <row r="26" spans="2:16" ht="13.5" customHeight="1">
      <c r="B26" s="164"/>
      <c r="C26" s="106"/>
      <c r="D26" s="106"/>
      <c r="E26" s="113" t="s">
        <v>165</v>
      </c>
      <c r="F26" s="163"/>
      <c r="G26" s="163"/>
      <c r="H26" s="163"/>
      <c r="I26" s="163"/>
      <c r="J26" s="106"/>
      <c r="K26" s="106"/>
      <c r="L26" s="36" t="s">
        <v>178</v>
      </c>
      <c r="M26" s="163"/>
      <c r="N26" s="163"/>
      <c r="O26" s="163"/>
      <c r="P26" s="16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0.27986111111111112</v>
      </c>
      <c r="N30" s="43"/>
      <c r="O30" s="45"/>
      <c r="P30" s="46">
        <f>SUM(C30:J30,L30:N30)</f>
        <v>0.27986111111111112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/>
      <c r="I31" s="7"/>
      <c r="J31" s="7"/>
      <c r="K31" s="7">
        <v>3.4027777777777775E-2</v>
      </c>
      <c r="L31" s="7"/>
      <c r="M31" s="7">
        <v>0.28125</v>
      </c>
      <c r="N31" s="7"/>
      <c r="O31" s="48"/>
      <c r="P31" s="46">
        <f>SUM(C31:N31)</f>
        <v>0.31527777777777777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3.4027777777777775E-2</v>
      </c>
      <c r="L34" s="110">
        <f t="shared" si="1"/>
        <v>0</v>
      </c>
      <c r="M34" s="110">
        <f t="shared" si="1"/>
        <v>0.28125</v>
      </c>
      <c r="N34" s="110">
        <f t="shared" si="1"/>
        <v>0</v>
      </c>
      <c r="O34" s="114"/>
      <c r="P34" s="111">
        <f t="shared" si="1"/>
        <v>0.31527777777777777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0" t="s">
        <v>67</v>
      </c>
      <c r="C36" s="149" t="s">
        <v>188</v>
      </c>
      <c r="D36" s="149"/>
      <c r="E36" s="153" t="s">
        <v>192</v>
      </c>
      <c r="F36" s="154"/>
      <c r="G36" s="153"/>
      <c r="H36" s="154"/>
      <c r="I36" s="153"/>
      <c r="J36" s="154"/>
      <c r="K36" s="149"/>
      <c r="L36" s="149"/>
      <c r="M36" s="149"/>
      <c r="N36" s="149"/>
      <c r="O36" s="149"/>
      <c r="P36" s="149"/>
    </row>
    <row r="37" spans="2:16" ht="18" customHeight="1">
      <c r="B37" s="151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>
      <c r="B39" s="151"/>
      <c r="C39" s="149"/>
      <c r="D39" s="149"/>
      <c r="E39" s="149"/>
      <c r="F39" s="149"/>
      <c r="G39" s="149"/>
      <c r="H39" s="149"/>
      <c r="I39" s="149"/>
      <c r="J39" s="149"/>
      <c r="K39" s="149" t="s">
        <v>179</v>
      </c>
      <c r="L39" s="149"/>
      <c r="M39" s="149"/>
      <c r="N39" s="149"/>
      <c r="O39" s="149"/>
      <c r="P39" s="149"/>
    </row>
    <row r="40" spans="2:16" ht="18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45" t="s">
        <v>189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190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193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>
      <c r="B49" s="14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8" t="s">
        <v>168</v>
      </c>
      <c r="C53" s="139"/>
      <c r="D53" s="115"/>
      <c r="E53" s="115"/>
      <c r="F53" s="115"/>
      <c r="G53" s="140"/>
      <c r="H53" s="139"/>
      <c r="I53" s="139"/>
      <c r="J53" s="139"/>
      <c r="K53" s="139"/>
      <c r="L53" s="139"/>
      <c r="M53" s="139"/>
      <c r="N53" s="139"/>
      <c r="O53" s="139"/>
      <c r="P53" s="141"/>
    </row>
    <row r="54" spans="2:16" ht="14.15" customHeight="1" thickTop="1" thickBot="1">
      <c r="B54" s="125" t="s">
        <v>172</v>
      </c>
      <c r="C54" s="126"/>
      <c r="D54" s="126"/>
      <c r="E54" s="126"/>
      <c r="F54" s="112"/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/>
    <row r="56" spans="2:16" ht="17.25" customHeight="1">
      <c r="B56" s="175" t="s">
        <v>69</v>
      </c>
      <c r="C56" s="17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6" t="s">
        <v>70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71</v>
      </c>
      <c r="O57" s="177"/>
      <c r="P57" s="180"/>
    </row>
    <row r="58" spans="2:16" ht="17.149999999999999" customHeight="1">
      <c r="B58" s="181" t="s">
        <v>72</v>
      </c>
      <c r="C58" s="182"/>
      <c r="D58" s="183"/>
      <c r="E58" s="181" t="s">
        <v>73</v>
      </c>
      <c r="F58" s="182"/>
      <c r="G58" s="183"/>
      <c r="H58" s="182" t="s">
        <v>74</v>
      </c>
      <c r="I58" s="182"/>
      <c r="J58" s="182"/>
      <c r="K58" s="184" t="s">
        <v>75</v>
      </c>
      <c r="L58" s="182"/>
      <c r="M58" s="185"/>
      <c r="N58" s="186"/>
      <c r="O58" s="182"/>
      <c r="P58" s="187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36" t="s">
        <v>99</v>
      </c>
      <c r="L64" s="13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0" t="s">
        <v>105</v>
      </c>
      <c r="C69" s="130"/>
      <c r="D69" s="81"/>
      <c r="E69" s="81"/>
      <c r="F69" s="132" t="s">
        <v>106</v>
      </c>
      <c r="G69" s="134" t="s">
        <v>107</v>
      </c>
      <c r="H69" s="81"/>
      <c r="I69" s="130" t="s">
        <v>108</v>
      </c>
      <c r="J69" s="13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1"/>
      <c r="C70" s="131"/>
      <c r="D70" s="85"/>
      <c r="E70" s="86"/>
      <c r="F70" s="133"/>
      <c r="G70" s="135"/>
      <c r="H70" s="87"/>
      <c r="I70" s="131"/>
      <c r="J70" s="13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-160.6</v>
      </c>
      <c r="D72" s="60">
        <v>-159.69999999999999</v>
      </c>
      <c r="E72" s="100" t="s">
        <v>118</v>
      </c>
      <c r="F72" s="60">
        <v>27.8</v>
      </c>
      <c r="G72" s="60">
        <v>27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-155.4</v>
      </c>
      <c r="D73" s="60">
        <v>-154.6</v>
      </c>
      <c r="E73" s="102" t="s">
        <v>122</v>
      </c>
      <c r="F73" s="61">
        <v>33.9</v>
      </c>
      <c r="G73" s="61">
        <v>32.9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-173.9</v>
      </c>
      <c r="D74" s="60">
        <v>-171.7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-121.6</v>
      </c>
      <c r="D75" s="60">
        <v>-120.1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36.700000000000003</v>
      </c>
      <c r="D76" s="60">
        <v>36.799999999999997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33</v>
      </c>
      <c r="D77" s="60">
        <v>32.799999999999997</v>
      </c>
      <c r="E77" s="102" t="s">
        <v>142</v>
      </c>
      <c r="F77" s="62">
        <v>270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30.9</v>
      </c>
      <c r="D78" s="60">
        <v>30.6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29.7</v>
      </c>
      <c r="D79" s="60">
        <v>29.4</v>
      </c>
      <c r="E79" s="100" t="s">
        <v>152</v>
      </c>
      <c r="F79" s="60">
        <v>18.100000000000001</v>
      </c>
      <c r="G79" s="60">
        <v>20.6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1.06E-5</v>
      </c>
      <c r="D80" s="64">
        <v>1.12E-4</v>
      </c>
      <c r="E80" s="102" t="s">
        <v>157</v>
      </c>
      <c r="F80" s="61">
        <v>56.4</v>
      </c>
      <c r="G80" s="61">
        <v>80.400000000000006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9" t="s">
        <v>161</v>
      </c>
      <c r="C84" s="159"/>
    </row>
    <row r="85" spans="2:16" ht="15" customHeight="1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>
      <c r="B99" s="169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2024-12-06T19:10:35Z</dcterms:modified>
</cp:coreProperties>
</file>