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<sst xmlns="http://schemas.openxmlformats.org/spreadsheetml/2006/main" count="210" uniqueCount="196">
  <si>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</si>
  <si>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</si>
  <si>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</si>
  <si>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</si>
  <si>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</si>
  <si>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</si>
  <si>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</si>
  <si>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</si>
  <si>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</si>
  <si>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</si>
  <si>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</si>
  <si>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</si>
  <si>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</si>
  <si>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</si>
  <si>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</si>
  <si>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</si>
  <si>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</si>
  <si>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</si>
  <si>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</si>
  <si>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</si>
  <si>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</si>
  <si>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</si>
  <si>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</si>
  <si>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</si>
  <si>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</si>
  <si>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</si>
  <si>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</si>
  <si>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</si>
  <si>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</si>
  <si>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</si>
  <si>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</si>
  <si>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</si>
  <si>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</si>
  <si>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</si>
  <si>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</si>
  <si>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</si>
  <si>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</si>
  <si>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</si>
  <si>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</si>
  <si>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</si>
  <si>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</si>
  <si>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</si>
  <si>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</si>
  <si>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</si>
  <si>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</si>
  <si>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</si>
  <si>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</si>
  <si>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</si>
  <si>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</si>
  <si>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</si>
  <si>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</si>
  <si>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</si>
  <si>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</si>
  <si>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</si>
  <si>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</si>
  <si>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</si>
  <si>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</si>
  <si>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</si>
  <si>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</si>
  <si>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</si>
  <si>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</si>
  <si>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</si>
  <si>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</si>
  <si>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</si>
  <si>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</si>
  <si>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</si>
  <si>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</si>
  <si>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</si>
  <si>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</si>
  <si>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</si>
  <si>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</si>
  <si>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</si>
  <si>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</si>
  <si>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</si>
  <si>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</si>
  <si>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</si>
  <si>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</si>
  <si>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</si>
  <si>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</si>
  <si>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</si>
  <si>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</si>
  <si>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</si>
  <si>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</si>
  <si>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</si>
  <si>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</si>
  <si>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</si>
  <si>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</si>
  <si>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</si>
  <si>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</si>
  <si>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</si>
  <si>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</si>
  <si>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</si>
  <si>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</si>
  <si>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</si>
  <si>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</si>
  <si>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</si>
  <si>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</si>
  <si>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</si>
  <si>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</si>
  <si>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</si>
  <si>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</si>
  <si>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</si>
  <si>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</si>
  <si>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</si>
  <si>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</si>
  <si>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</si>
  <si>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</si>
  <si>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</si>
  <si>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</si>
  <si>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</si>
  <si>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</si>
  <si>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</si>
  <si>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</si>
  <si>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</si>
  <si>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</si>
  <si>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</si>
  <si>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</si>
  <si>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</si>
  <si>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</si>
  <si>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</si>
  <si>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</si>
  <si>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</si>
  <si>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</si>
  <si>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</si>
  <si>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</si>
  <si>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</si>
  <si>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</si>
  <si>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</si>
  <si>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</si>
  <si>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</si>
  <si>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</si>
  <si>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</si>
  <si>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</si>
  <si>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</si>
  <si>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</si>
  <si>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</si>
  <si>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</si>
  <si>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</si>
  <si>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</si>
  <si>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</si>
  <si>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</si>
  <si>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</si>
  <si>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</si>
  <si>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</si>
  <si>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</si>
  <si>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</si>
  <si>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</si>
  <si>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</si>
  <si>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</si>
  <si>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</si>
  <si>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</si>
  <si>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</si>
  <si>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</si>
  <si>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</si>
  <si>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</si>
  <si>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</si>
  <si>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</si>
  <si>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</si>
  <si>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</si>
  <si>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</si>
  <si>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</si>
  <si>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</si>
  <si>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</si>
  <si>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</si>
  <si>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</si>
  <si>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</si>
  <si>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</si>
  <si>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</si>
  <si>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</si>
  <si>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</si>
  <si>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</si>
  <si>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</si>
  <si>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</si>
  <si>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</si>
  <si>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</si>
  <si>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</si>
  <si>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</si>
  <si>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</si>
  <si>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</si>
  <si>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</si>
  <si>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</si>
  <si>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</si>
  <si>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</si>
  <si>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이하로 방풍막 해제</t>
  </si>
  <si>
    <t>-</t>
  </si>
  <si>
    <t>구름의 영향으로 오후 flat 건너 뜀</t>
  </si>
  <si>
    <t>[10:00] 짙은 구름으로 인한 관측 대기/[14:25] 관측 재개</t>
  </si>
  <si>
    <t>[15:00] 짙은 구름으로 인한 관측 대기/[15:38] 관측 재개</t>
  </si>
  <si>
    <t>SITE</t>
  </si>
  <si>
    <t>W</t>
  </si>
  <si>
    <t>NW</t>
  </si>
  <si>
    <t>N</t>
  </si>
  <si>
    <t>TMT</t>
  </si>
  <si>
    <t>G_053741:N</t>
  </si>
  <si>
    <t>17s/26k 11s/25k</t>
  </si>
  <si>
    <t>35s/21k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</si>
</sst>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9" zoomScale="130" zoomScaleNormal="130" workbookViewId="0">
      <selection activeCell="B86" sqref="B86:P8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45627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37.327188940092164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0.4375</v>
      </c>
      <c r="D9" s="8" t="s">
        <v>184</v>
      </c>
      <c r="E9" s="8">
        <v>18.399999999999999</v>
      </c>
      <c r="F9" s="8">
        <v>62.5</v>
      </c>
      <c r="G9" s="36" t="s">
        <v>189</v>
      </c>
      <c r="H9" s="8">
        <v>6.9</v>
      </c>
      <c r="I9" s="36">
        <v>0.2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184</v>
      </c>
      <c r="E10" s="8">
        <v>19.2</v>
      </c>
      <c r="F10" s="8">
        <v>54.2</v>
      </c>
      <c r="G10" s="36" t="s">
        <v>190</v>
      </c>
      <c r="H10" s="8">
        <v>1.2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0.72152777777777777</v>
      </c>
      <c r="D11" s="15">
        <v>2</v>
      </c>
      <c r="E11" s="15">
        <v>17.7</v>
      </c>
      <c r="F11" s="15">
        <v>69.2</v>
      </c>
      <c r="G11" s="36" t="s">
        <v>191</v>
      </c>
      <c r="H11" s="15">
        <v>3.2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24.284027777777776</v>
      </c>
      <c r="D12" s="19">
        <f>AVERAGE(D9:D11)</f>
        <v>2</v>
      </c>
      <c r="E12" s="19">
        <f>AVERAGE(E9:E11)</f>
        <v>18.433333333333334</v>
      </c>
      <c r="F12" s="20">
        <f>AVERAGE(F9:F11)</f>
        <v>61.966666666666669</v>
      </c>
      <c r="G12" s="21"/>
      <c r="H12" s="22">
        <f>AVERAGE(H9:H11)</f>
        <v>3.7666666666666671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188</v>
      </c>
      <c r="F16" s="27" t="s">
        <v>192</v>
      </c>
      <c r="G16" s="117" t="s">
        <v>181</v>
      </c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0.375</v>
      </c>
      <c r="D17" s="28">
        <v>0.3756944444444445</v>
      </c>
      <c r="E17" s="28">
        <v>0.6</v>
      </c>
      <c r="F17" s="28">
        <v>0.7270833333333333</v>
      </c>
      <c r="G17" s="28">
        <v>0.75763888888888886</v>
      </c>
      <c r="H17" s="28"/>
      <c r="I17" s="28"/>
      <c r="J17" s="28"/>
      <c r="K17" s="28"/>
      <c r="L17" s="28"/>
      <c r="M17" s="28"/>
      <c r="N17" s="28"/>
      <c r="O17" s="28"/>
      <c r="P17" s="28">
        <v>0.77222222222222225</v>
      </c>
    </row>
    <row r="18" spans="2:16" ht="14.15" customHeight="1">
      <c r="B18" s="35" t="s">
        <v>42</v>
      </c>
      <c r="C18" s="27">
        <v>53671</v>
      </c>
      <c r="D18" s="27">
        <v>53672</v>
      </c>
      <c r="E18" s="27">
        <v>53677</v>
      </c>
      <c r="F18" s="27">
        <v>53730</v>
      </c>
      <c r="G18" s="27">
        <v>53742</v>
      </c>
      <c r="H18" s="27"/>
      <c r="I18" s="27"/>
      <c r="J18" s="27"/>
      <c r="K18" s="27"/>
      <c r="L18" s="27"/>
      <c r="M18" s="27"/>
      <c r="N18" s="27"/>
      <c r="O18" s="27"/>
      <c r="P18" s="27">
        <v>53754</v>
      </c>
    </row>
    <row r="19" spans="2:16" ht="14.15" customHeight="1" thickBot="1">
      <c r="B19" s="13" t="s">
        <v>43</v>
      </c>
      <c r="C19" s="29"/>
      <c r="D19" s="27">
        <v>53676</v>
      </c>
      <c r="E19" s="30">
        <v>53729</v>
      </c>
      <c r="F19" s="30">
        <v>53741</v>
      </c>
      <c r="G19" s="30">
        <v>53753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53</v>
      </c>
      <c r="F20" s="33">
        <f>IF(ISNUMBER(F18),F19-F18+1,"")</f>
        <v>12</v>
      </c>
      <c r="G20" s="33">
        <f>IF(ISNUMBER(G18),G19-G18+1,"")</f>
        <v>12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>
        <v>0.76041666666666663</v>
      </c>
      <c r="K24" s="106">
        <v>0.76041666666666663</v>
      </c>
      <c r="L24" s="36" t="s">
        <v>177</v>
      </c>
      <c r="M24" s="152" t="s">
        <v>195</v>
      </c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>
        <v>0.76458333333333339</v>
      </c>
      <c r="K26" s="106">
        <v>0.76597222222222217</v>
      </c>
      <c r="L26" s="36" t="s">
        <v>178</v>
      </c>
      <c r="M26" s="152" t="s">
        <v>194</v>
      </c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0.28402777777777777</v>
      </c>
      <c r="N30" s="43"/>
      <c r="O30" s="45"/>
      <c r="P30" s="46">
        <f>SUM(C30:J30,L30:N30)</f>
        <v>0.28402777777777777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>
        <v>1.7361111111111112E-2</v>
      </c>
      <c r="L31" s="7"/>
      <c r="M31" s="7">
        <v>0.28402777777777777</v>
      </c>
      <c r="N31" s="7"/>
      <c r="O31" s="48"/>
      <c r="P31" s="46">
        <f>SUM(C31:N31)</f>
        <v>0.30138888888888887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0.18888888888888888</v>
      </c>
      <c r="N32" s="50"/>
      <c r="O32" s="51"/>
      <c r="P32" s="46">
        <f>SUM(C32:N32)</f>
        <v>0.18888888888888888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9.5138888888888884E-2</v>
      </c>
      <c r="N34" s="110">
        <f t="shared" si="1"/>
        <v>0</v>
      </c>
      <c r="O34" s="114"/>
      <c r="P34" s="111">
        <f t="shared" si="1"/>
        <v>0.11249999999999999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193</v>
      </c>
      <c r="D36" s="118"/>
      <c r="E36" s="158"/>
      <c r="F36" s="159"/>
      <c r="G36" s="158"/>
      <c r="H36" s="159"/>
      <c r="I36" s="158"/>
      <c r="J36" s="159"/>
      <c r="K36" s="118"/>
      <c r="L36" s="118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8" t="s">
        <v>68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5" customHeight="1">
      <c r="B44" s="171" t="s">
        <v>185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5" customHeight="1">
      <c r="B45" s="174" t="s">
        <v>186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5" customHeight="1">
      <c r="B46" s="174" t="s">
        <v>187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5" customHeight="1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5" customHeight="1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5" customHeight="1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Bot="1">
      <c r="B53" s="160" t="s">
        <v>168</v>
      </c>
      <c r="C53" s="161"/>
      <c r="D53" s="115"/>
      <c r="E53" s="115"/>
      <c r="F53" s="115"/>
      <c r="G53" s="162"/>
      <c r="H53" s="161"/>
      <c r="I53" s="161"/>
      <c r="J53" s="161"/>
      <c r="K53" s="161"/>
      <c r="L53" s="161"/>
      <c r="M53" s="161"/>
      <c r="N53" s="161"/>
      <c r="O53" s="161"/>
      <c r="P53" s="163"/>
    </row>
    <row r="54" spans="2:16" ht="14.15" customHeight="1" thickTop="1" thickBot="1">
      <c r="B54" s="183" t="s">
        <v>172</v>
      </c>
      <c r="C54" s="184"/>
      <c r="D54" s="184"/>
      <c r="E54" s="184"/>
      <c r="F54" s="112"/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4" t="s">
        <v>76</v>
      </c>
      <c r="C59" s="165"/>
      <c r="D59" s="58">
        <v>7</v>
      </c>
      <c r="E59" s="164" t="s">
        <v>77</v>
      </c>
      <c r="F59" s="165"/>
      <c r="G59" s="58" t="b">
        <v>1</v>
      </c>
      <c r="H59" s="166" t="s">
        <v>78</v>
      </c>
      <c r="I59" s="165"/>
      <c r="J59" s="58" t="b">
        <v>1</v>
      </c>
      <c r="K59" s="166" t="s">
        <v>79</v>
      </c>
      <c r="L59" s="165"/>
      <c r="M59" s="58" t="b">
        <v>1</v>
      </c>
      <c r="N59" s="167" t="s">
        <v>80</v>
      </c>
      <c r="O59" s="165"/>
      <c r="P59" s="58" t="b">
        <v>1</v>
      </c>
    </row>
    <row r="60" spans="2:16" ht="20.149999999999999" customHeight="1">
      <c r="B60" s="164" t="s">
        <v>81</v>
      </c>
      <c r="C60" s="165"/>
      <c r="D60" s="58" t="b">
        <v>1</v>
      </c>
      <c r="E60" s="164" t="s">
        <v>82</v>
      </c>
      <c r="F60" s="165"/>
      <c r="G60" s="58" t="b">
        <v>1</v>
      </c>
      <c r="H60" s="166" t="s">
        <v>83</v>
      </c>
      <c r="I60" s="165"/>
      <c r="J60" s="58" t="b">
        <v>1</v>
      </c>
      <c r="K60" s="166" t="s">
        <v>84</v>
      </c>
      <c r="L60" s="165"/>
      <c r="M60" s="58" t="b">
        <v>1</v>
      </c>
      <c r="N60" s="167" t="s">
        <v>85</v>
      </c>
      <c r="O60" s="165"/>
      <c r="P60" s="58" t="b">
        <v>1</v>
      </c>
    </row>
    <row r="61" spans="2:16" ht="20.149999999999999" customHeight="1">
      <c r="B61" s="164" t="s">
        <v>86</v>
      </c>
      <c r="C61" s="165"/>
      <c r="D61" s="58" t="b">
        <v>1</v>
      </c>
      <c r="E61" s="164" t="s">
        <v>87</v>
      </c>
      <c r="F61" s="165"/>
      <c r="G61" s="58" t="b">
        <v>1</v>
      </c>
      <c r="H61" s="166" t="s">
        <v>88</v>
      </c>
      <c r="I61" s="165"/>
      <c r="J61" s="58" t="b">
        <v>1</v>
      </c>
      <c r="K61" s="166" t="s">
        <v>89</v>
      </c>
      <c r="L61" s="165"/>
      <c r="M61" s="58" t="b">
        <v>1</v>
      </c>
      <c r="N61" s="167" t="s">
        <v>90</v>
      </c>
      <c r="O61" s="165"/>
      <c r="P61" s="58" t="b">
        <v>1</v>
      </c>
    </row>
    <row r="62" spans="2:16" ht="20.149999999999999" customHeight="1">
      <c r="B62" s="166" t="s">
        <v>88</v>
      </c>
      <c r="C62" s="165"/>
      <c r="D62" s="58" t="b">
        <v>1</v>
      </c>
      <c r="E62" s="164" t="s">
        <v>91</v>
      </c>
      <c r="F62" s="165"/>
      <c r="G62" s="58" t="b">
        <v>1</v>
      </c>
      <c r="H62" s="166" t="s">
        <v>92</v>
      </c>
      <c r="I62" s="165"/>
      <c r="J62" s="58" t="b">
        <v>0</v>
      </c>
      <c r="K62" s="166" t="s">
        <v>93</v>
      </c>
      <c r="L62" s="165"/>
      <c r="M62" s="58" t="b">
        <v>1</v>
      </c>
      <c r="N62" s="167" t="s">
        <v>83</v>
      </c>
      <c r="O62" s="165"/>
      <c r="P62" s="58" t="b">
        <v>1</v>
      </c>
    </row>
    <row r="63" spans="2:16" ht="20.149999999999999" customHeight="1">
      <c r="B63" s="166" t="s">
        <v>94</v>
      </c>
      <c r="C63" s="165"/>
      <c r="D63" s="58" t="b">
        <v>1</v>
      </c>
      <c r="E63" s="164" t="s">
        <v>95</v>
      </c>
      <c r="F63" s="165"/>
      <c r="G63" s="58" t="b">
        <v>1</v>
      </c>
      <c r="H63" s="68"/>
      <c r="I63" s="69"/>
      <c r="J63" s="70"/>
      <c r="K63" s="166" t="s">
        <v>96</v>
      </c>
      <c r="L63" s="165"/>
      <c r="M63" s="58" t="b">
        <v>1</v>
      </c>
      <c r="N63" s="167" t="s">
        <v>166</v>
      </c>
      <c r="O63" s="165"/>
      <c r="P63" s="58" t="b">
        <v>1</v>
      </c>
    </row>
    <row r="64" spans="2:16" ht="20.149999999999999" customHeight="1">
      <c r="B64" s="166" t="s">
        <v>97</v>
      </c>
      <c r="C64" s="165"/>
      <c r="D64" s="58" t="b">
        <v>0</v>
      </c>
      <c r="E64" s="164" t="s">
        <v>98</v>
      </c>
      <c r="F64" s="165"/>
      <c r="G64" s="58" t="b">
        <v>1</v>
      </c>
      <c r="H64" s="71"/>
      <c r="I64" s="72"/>
      <c r="J64" s="73"/>
      <c r="K64" s="181" t="s">
        <v>99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4" t="s">
        <v>162</v>
      </c>
      <c r="F65" s="16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105</v>
      </c>
      <c r="C69" s="175"/>
      <c r="D69" s="81"/>
      <c r="E69" s="81"/>
      <c r="F69" s="177" t="s">
        <v>106</v>
      </c>
      <c r="G69" s="179" t="s">
        <v>107</v>
      </c>
      <c r="H69" s="81"/>
      <c r="I69" s="175" t="s">
        <v>108</v>
      </c>
      <c r="J69" s="17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-161.69999999999999</v>
      </c>
      <c r="D72" s="60">
        <v>-161</v>
      </c>
      <c r="E72" s="100" t="s">
        <v>118</v>
      </c>
      <c r="F72" s="60">
        <v>25.9</v>
      </c>
      <c r="G72" s="60">
        <v>25.9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-156.6</v>
      </c>
      <c r="D73" s="60">
        <v>-156</v>
      </c>
      <c r="E73" s="102" t="s">
        <v>122</v>
      </c>
      <c r="F73" s="61">
        <v>33.4</v>
      </c>
      <c r="G73" s="61">
        <v>33.700000000000003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-207.7</v>
      </c>
      <c r="D74" s="60">
        <v>-207.3</v>
      </c>
      <c r="E74" s="102" t="s">
        <v>127</v>
      </c>
      <c r="F74" s="62">
        <v>15</v>
      </c>
      <c r="G74" s="62">
        <v>15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-123.1</v>
      </c>
      <c r="D75" s="60">
        <v>-122.7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34.700000000000003</v>
      </c>
      <c r="D76" s="60">
        <v>35.1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31</v>
      </c>
      <c r="D77" s="60">
        <v>31.2</v>
      </c>
      <c r="E77" s="102" t="s">
        <v>142</v>
      </c>
      <c r="F77" s="62">
        <v>265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28.8</v>
      </c>
      <c r="D78" s="60">
        <v>29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27.7</v>
      </c>
      <c r="D79" s="60">
        <v>27.8</v>
      </c>
      <c r="E79" s="100" t="s">
        <v>152</v>
      </c>
      <c r="F79" s="60">
        <v>16.600000000000001</v>
      </c>
      <c r="G79" s="60">
        <v>18.5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4.4700000000000002E-5</v>
      </c>
      <c r="D80" s="64">
        <v>4.4299999999999999E-5</v>
      </c>
      <c r="E80" s="102" t="s">
        <v>157</v>
      </c>
      <c r="F80" s="61">
        <v>58.9</v>
      </c>
      <c r="G80" s="61">
        <v>69.8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53:C53"/>
    <mergeCell ref="G53:P53"/>
    <mergeCell ref="E59:F59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2024-12-01T18:36:58Z</dcterms:modified>
</cp:coreProperties>
</file>