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<sst xmlns="http://schemas.openxmlformats.org/spreadsheetml/2006/main" count="212" uniqueCount="198">
  <si>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</si>
  <si>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</si>
  <si>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</si>
  <si>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</si>
  <si>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</si>
  <si>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</si>
  <si>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</si>
  <si>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</si>
  <si>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</si>
  <si>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</si>
  <si>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</si>
  <si>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</si>
  <si>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</si>
  <si>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</si>
  <si>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</si>
  <si>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</si>
  <si>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</si>
  <si>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</si>
  <si>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</si>
  <si>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</si>
  <si>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</si>
  <si>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</si>
  <si>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</si>
  <si>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</si>
  <si>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</si>
  <si>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</si>
  <si>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</si>
  <si>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</si>
  <si>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</si>
  <si>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</si>
  <si>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</si>
  <si>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</si>
  <si>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</si>
  <si>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</si>
  <si>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</si>
  <si>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</si>
  <si>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</si>
  <si>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</si>
  <si>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</si>
  <si>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</si>
  <si>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</si>
  <si>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</si>
  <si>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</si>
  <si>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</si>
  <si>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</si>
  <si>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</si>
  <si>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</si>
  <si>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</si>
  <si>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</si>
  <si>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</si>
  <si>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</si>
  <si>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</si>
  <si>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</si>
  <si>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</si>
  <si>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</si>
  <si>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</si>
  <si>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</si>
  <si>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</si>
  <si>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</si>
  <si>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</si>
  <si>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</si>
  <si>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</si>
  <si>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</si>
  <si>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</si>
  <si>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</si>
  <si>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</si>
  <si>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</si>
  <si>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</si>
  <si>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</si>
  <si>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</si>
  <si>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</si>
  <si>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</si>
  <si>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</si>
  <si>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</si>
  <si>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</si>
  <si>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</si>
  <si>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</si>
  <si>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</si>
  <si>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</si>
  <si>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</si>
  <si>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</si>
  <si>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</si>
  <si>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</si>
  <si>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</si>
  <si>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</si>
  <si>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</si>
  <si>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</si>
  <si>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</si>
  <si>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</si>
  <si>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</si>
  <si>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</si>
  <si>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</si>
  <si>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</si>
  <si>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</si>
  <si>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</si>
  <si>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</si>
  <si>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</si>
  <si>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</si>
  <si>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</si>
  <si>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</si>
  <si>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</si>
  <si>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</si>
  <si>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</si>
  <si>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</si>
  <si>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</si>
  <si>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</si>
  <si>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</si>
  <si>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</si>
  <si>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</si>
  <si>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</si>
  <si>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</si>
  <si>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</si>
  <si>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</si>
  <si>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</si>
  <si>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</si>
  <si>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</si>
  <si>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</si>
  <si>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</si>
  <si>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</si>
  <si>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</si>
  <si>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</si>
  <si>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</si>
  <si>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</si>
  <si>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</si>
  <si>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</si>
  <si>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</si>
  <si>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</si>
  <si>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</si>
  <si>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</si>
  <si>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</si>
  <si>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</si>
  <si>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</si>
  <si>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</si>
  <si>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</si>
  <si>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</si>
  <si>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</si>
  <si>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</si>
  <si>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</si>
  <si>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</si>
  <si>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</si>
  <si>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</si>
  <si>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</si>
  <si>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</si>
  <si>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</si>
  <si>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</si>
  <si>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</si>
  <si>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</si>
  <si>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</si>
  <si>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</si>
  <si>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</si>
  <si>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</si>
  <si>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</si>
  <si>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</si>
  <si>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</si>
  <si>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</si>
  <si>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</si>
  <si>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</si>
  <si>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</si>
  <si>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</si>
  <si>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</si>
  <si>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</si>
  <si>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</si>
  <si>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</si>
  <si>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</si>
  <si>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</si>
  <si>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</si>
  <si>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</si>
  <si>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</si>
  <si>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</si>
  <si>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</si>
  <si>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</si>
  <si>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</si>
  <si>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</si>
  <si>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</si>
  <si>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</si>
  <si>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</si>
  <si>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</si>
  <si>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</si>
  <si>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</si>
  <si>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</si>
  <si>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</si>
  <si>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</si>
  <si>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</si>
  <si>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</si>
  <si>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정예솜</t>
  </si>
  <si>
    <t>NNW</t>
  </si>
  <si>
    <t>MMA</t>
  </si>
  <si>
    <t>22s/27k 28s/22k</t>
  </si>
  <si>
    <t>25s/22k 35s/22k 50s/21k</t>
  </si>
  <si>
    <t>돔셔터컨트롤 재실행 3회</t>
  </si>
  <si>
    <t>[15:33] KS4 script #66-68 dec is out of the south limit으로 skip됨</t>
  </si>
  <si>
    <t xml:space="preserve">강풍으로 인한 방풍막 연결 </t>
  </si>
  <si>
    <t>E</t>
  </si>
  <si>
    <t>N</t>
  </si>
  <si>
    <t>40s/24k 28s/22k 18s/20k</t>
  </si>
  <si>
    <t>25s/20k 22s/25k 17s/28k</t>
  </si>
  <si>
    <t>E_053253 new tcs와 돔셔터 컨트롤 초록색이었지만 돔셔터 컨트롤에 나와있는 TCS, shutter 값(34.0)과 new tcs 값(62.4) 달라 방풍막에 가려짐/ 재촬영함</t>
  </si>
  <si>
    <t>E_053253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</si>
</sst>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K67" sqref="K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45621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0.43333333333333335</v>
      </c>
      <c r="D9" s="8">
        <v>1.2</v>
      </c>
      <c r="E9" s="8">
        <v>22</v>
      </c>
      <c r="F9" s="8">
        <v>43.4</v>
      </c>
      <c r="G9" s="36" t="s">
        <v>192</v>
      </c>
      <c r="H9" s="8">
        <v>1.2</v>
      </c>
      <c r="I9" s="36">
        <v>31.3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19.7</v>
      </c>
      <c r="F10" s="8">
        <v>55.7</v>
      </c>
      <c r="G10" s="36" t="s">
        <v>193</v>
      </c>
      <c r="H10" s="8">
        <v>3.5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0.72291666666666676</v>
      </c>
      <c r="D11" s="15">
        <v>1.3</v>
      </c>
      <c r="E11" s="15">
        <v>18.5</v>
      </c>
      <c r="F11" s="15">
        <v>56.3</v>
      </c>
      <c r="G11" s="36" t="s">
        <v>185</v>
      </c>
      <c r="H11" s="15">
        <v>2.2000000000000002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24.289583333333333</v>
      </c>
      <c r="D12" s="19">
        <f>AVERAGE(D9:D11)</f>
        <v>1.2999999999999998</v>
      </c>
      <c r="E12" s="19">
        <f>AVERAGE(E9:E11)</f>
        <v>20.066666666666666</v>
      </c>
      <c r="F12" s="20">
        <f>AVERAGE(F9:F11)</f>
        <v>51.79999999999999</v>
      </c>
      <c r="G12" s="21"/>
      <c r="H12" s="22">
        <f>AVERAGE(H9:H11)</f>
        <v>2.3000000000000003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182</v>
      </c>
      <c r="F16" s="27" t="s">
        <v>183</v>
      </c>
      <c r="G16" s="117" t="s">
        <v>186</v>
      </c>
      <c r="H16" s="27" t="s">
        <v>182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0.36874999999999997</v>
      </c>
      <c r="D17" s="28">
        <v>0.37013888888888885</v>
      </c>
      <c r="E17" s="28">
        <v>0.40902777777777777</v>
      </c>
      <c r="F17" s="28">
        <v>0.43124999999999997</v>
      </c>
      <c r="G17" s="28">
        <v>0.49444444444444446</v>
      </c>
      <c r="H17" s="28">
        <v>0.72499999999999998</v>
      </c>
      <c r="I17" s="28">
        <v>0.75902777777777775</v>
      </c>
      <c r="J17" s="28"/>
      <c r="K17" s="28"/>
      <c r="L17" s="28"/>
      <c r="M17" s="28"/>
      <c r="N17" s="28"/>
      <c r="O17" s="28"/>
      <c r="P17" s="28">
        <v>0.77222222222222225</v>
      </c>
    </row>
    <row r="18" spans="2:16" ht="14.15" customHeight="1">
      <c r="B18" s="35" t="s">
        <v>42</v>
      </c>
      <c r="C18" s="27">
        <v>53173</v>
      </c>
      <c r="D18" s="27">
        <v>53174</v>
      </c>
      <c r="E18" s="27">
        <v>53198</v>
      </c>
      <c r="F18" s="27">
        <v>53210</v>
      </c>
      <c r="G18" s="27">
        <v>53253</v>
      </c>
      <c r="H18" s="27">
        <v>53355</v>
      </c>
      <c r="I18" s="27">
        <v>53368</v>
      </c>
      <c r="J18" s="27"/>
      <c r="K18" s="27"/>
      <c r="L18" s="27"/>
      <c r="M18" s="27"/>
      <c r="N18" s="27"/>
      <c r="O18" s="27"/>
      <c r="P18" s="27">
        <v>53380</v>
      </c>
    </row>
    <row r="19" spans="2:16" ht="14.15" customHeight="1" thickBot="1">
      <c r="B19" s="13" t="s">
        <v>43</v>
      </c>
      <c r="C19" s="29"/>
      <c r="D19" s="27">
        <v>53185</v>
      </c>
      <c r="E19" s="30">
        <v>53209</v>
      </c>
      <c r="F19" s="30">
        <v>53252</v>
      </c>
      <c r="G19" s="30">
        <v>53354</v>
      </c>
      <c r="H19" s="30">
        <v>53367</v>
      </c>
      <c r="I19" s="30">
        <v>53379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43</v>
      </c>
      <c r="G20" s="33">
        <f>IF(ISNUMBER(G18),G19-G18+1,"")</f>
        <v>102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>
        <v>0.75902777777777775</v>
      </c>
      <c r="K23" s="106">
        <v>0.76180555555555562</v>
      </c>
      <c r="L23" s="116" t="s">
        <v>165</v>
      </c>
      <c r="M23" s="163" t="s">
        <v>194</v>
      </c>
      <c r="N23" s="163"/>
      <c r="O23" s="163"/>
      <c r="P23" s="163"/>
    </row>
    <row r="24" spans="2:16" ht="13.5" customHeight="1">
      <c r="B24" s="164"/>
      <c r="C24" s="106">
        <v>0.38680555555555557</v>
      </c>
      <c r="D24" s="106">
        <v>0.38819444444444445</v>
      </c>
      <c r="E24" s="113" t="s">
        <v>180</v>
      </c>
      <c r="F24" s="163" t="s">
        <v>187</v>
      </c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>
        <v>0.76388888888888884</v>
      </c>
      <c r="K25" s="106">
        <v>0.76666666666666661</v>
      </c>
      <c r="L25" s="36" t="s">
        <v>49</v>
      </c>
      <c r="M25" s="163" t="s">
        <v>195</v>
      </c>
      <c r="N25" s="163"/>
      <c r="O25" s="163"/>
      <c r="P25" s="163"/>
    </row>
    <row r="26" spans="2:16" ht="13.5" customHeight="1">
      <c r="B26" s="164"/>
      <c r="C26" s="106">
        <v>0.38958333333333334</v>
      </c>
      <c r="D26" s="106">
        <v>0.39166666666666666</v>
      </c>
      <c r="E26" s="113" t="s">
        <v>165</v>
      </c>
      <c r="F26" s="163" t="s">
        <v>188</v>
      </c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>
        <v>0.22708333333333333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0.2895833333333333</v>
      </c>
    </row>
    <row r="31" spans="2:16" ht="14.15" customHeight="1">
      <c r="B31" s="37" t="s">
        <v>170</v>
      </c>
      <c r="C31" s="47"/>
      <c r="D31" s="7"/>
      <c r="E31" s="7">
        <v>6.3194444444444442E-2</v>
      </c>
      <c r="F31" s="7">
        <v>0.22916666666666666</v>
      </c>
      <c r="G31" s="7"/>
      <c r="H31" s="7"/>
      <c r="I31" s="7"/>
      <c r="J31" s="7"/>
      <c r="K31" s="7">
        <v>4.0972222222222222E-2</v>
      </c>
      <c r="L31" s="7"/>
      <c r="M31" s="7"/>
      <c r="N31" s="7"/>
      <c r="O31" s="48"/>
      <c r="P31" s="46">
        <f>SUM(C31:N31)</f>
        <v>0.33333333333333331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6.3194444444444442E-2</v>
      </c>
      <c r="F34" s="110">
        <f t="shared" si="1"/>
        <v>0.22916666666666666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4.0972222222222222E-2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0.33333333333333331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197</v>
      </c>
      <c r="D36" s="149"/>
      <c r="E36" s="153"/>
      <c r="F36" s="154"/>
      <c r="G36" s="153"/>
      <c r="H36" s="154"/>
      <c r="I36" s="153"/>
      <c r="J36" s="154"/>
      <c r="K36" s="149"/>
      <c r="L36" s="149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5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>
      <c r="B44" s="148" t="s">
        <v>196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5"/>
    </row>
    <row r="45" spans="2:16" ht="14.15" customHeight="1">
      <c r="B45" s="133" t="s">
        <v>190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5"/>
    </row>
    <row r="46" spans="2:16" ht="14.15" customHeight="1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5"/>
    </row>
    <row r="50" spans="2:16" ht="14.15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5"/>
    </row>
    <row r="51" spans="2:16" ht="14.15" customHeight="1"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</row>
    <row r="52" spans="2:16" ht="14.15" customHeight="1"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5"/>
    </row>
    <row r="53" spans="2:16" ht="14.15" customHeight="1" thickBot="1">
      <c r="B53" s="141" t="s">
        <v>168</v>
      </c>
      <c r="C53" s="142"/>
      <c r="D53" s="115"/>
      <c r="E53" s="115"/>
      <c r="F53" s="115"/>
      <c r="G53" s="143"/>
      <c r="H53" s="142"/>
      <c r="I53" s="142"/>
      <c r="J53" s="142"/>
      <c r="K53" s="142"/>
      <c r="L53" s="142"/>
      <c r="M53" s="142"/>
      <c r="N53" s="142"/>
      <c r="O53" s="142"/>
      <c r="P53" s="144"/>
    </row>
    <row r="54" spans="2:16" ht="14.15" customHeight="1" thickTop="1" thickBot="1">
      <c r="B54" s="136" t="s">
        <v>172</v>
      </c>
      <c r="C54" s="137"/>
      <c r="D54" s="137"/>
      <c r="E54" s="137"/>
      <c r="F54" s="112"/>
      <c r="G54" s="138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31" t="s">
        <v>99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5" t="s">
        <v>105</v>
      </c>
      <c r="C69" s="125"/>
      <c r="D69" s="81"/>
      <c r="E69" s="81"/>
      <c r="F69" s="127" t="s">
        <v>106</v>
      </c>
      <c r="G69" s="129" t="s">
        <v>107</v>
      </c>
      <c r="H69" s="81"/>
      <c r="I69" s="125" t="s">
        <v>108</v>
      </c>
      <c r="J69" s="12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26"/>
      <c r="C70" s="126"/>
      <c r="D70" s="85"/>
      <c r="E70" s="86"/>
      <c r="F70" s="128"/>
      <c r="G70" s="130"/>
      <c r="H70" s="87"/>
      <c r="I70" s="126"/>
      <c r="J70" s="12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-160.4</v>
      </c>
      <c r="D72" s="60">
        <v>-160.80000000000001</v>
      </c>
      <c r="E72" s="100" t="s">
        <v>118</v>
      </c>
      <c r="F72" s="60">
        <v>26.6</v>
      </c>
      <c r="G72" s="60">
        <v>25.7</v>
      </c>
      <c r="H72" s="101"/>
      <c r="I72" s="97" t="s">
        <v>119</v>
      </c>
      <c r="J72" s="59">
        <v>0</v>
      </c>
      <c r="K72" s="98" t="s">
        <v>174</v>
      </c>
      <c r="L72" s="59">
        <v>1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-155.30000000000001</v>
      </c>
      <c r="D73" s="60">
        <v>-155.69999999999999</v>
      </c>
      <c r="E73" s="102" t="s">
        <v>122</v>
      </c>
      <c r="F73" s="61">
        <v>30.3</v>
      </c>
      <c r="G73" s="61">
        <v>33.200000000000003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-170.8</v>
      </c>
      <c r="D74" s="60">
        <v>-179.3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-119.8</v>
      </c>
      <c r="D75" s="60">
        <v>-121.4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</v>
      </c>
      <c r="D76" s="60">
        <v>35.4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32.200000000000003</v>
      </c>
      <c r="D77" s="60">
        <v>31.4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29.9</v>
      </c>
      <c r="D78" s="60">
        <v>29.2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28.7</v>
      </c>
      <c r="D79" s="60">
        <v>28</v>
      </c>
      <c r="E79" s="100" t="s">
        <v>152</v>
      </c>
      <c r="F79" s="60">
        <v>18.600000000000001</v>
      </c>
      <c r="G79" s="60">
        <v>19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1.5200000000000001E-4</v>
      </c>
      <c r="D80" s="64">
        <v>7.3499999999999998E-5</v>
      </c>
      <c r="E80" s="102" t="s">
        <v>157</v>
      </c>
      <c r="F80" s="61">
        <v>49.1</v>
      </c>
      <c r="G80" s="61">
        <v>64.3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191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 t="s">
        <v>189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2024-11-25T18:39:05Z</dcterms:modified>
</cp:coreProperties>
</file>