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<sst xmlns="http://schemas.openxmlformats.org/spreadsheetml/2006/main" count="219" uniqueCount="204">
  <si>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</si>
  <si>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</si>
  <si>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</si>
  <si>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</si>
  <si>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</si>
  <si>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</si>
  <si>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</si>
  <si>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</si>
  <si>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</si>
  <si>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</si>
  <si>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</si>
  <si>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</si>
  <si>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</si>
  <si>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</si>
  <si>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</si>
  <si>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</si>
  <si>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</si>
  <si>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</si>
  <si>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</si>
  <si>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</si>
  <si>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</si>
  <si>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</si>
  <si>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</si>
  <si>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</si>
  <si>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</si>
  <si>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</si>
  <si>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</si>
  <si>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</si>
  <si>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</si>
  <si>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</si>
  <si>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</si>
  <si>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</si>
  <si>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</si>
  <si>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</si>
  <si>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</si>
  <si>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</si>
  <si>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</si>
  <si>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</si>
  <si>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</si>
  <si>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</si>
  <si>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</si>
  <si>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</si>
  <si>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</si>
  <si>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</si>
  <si>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</si>
  <si>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</si>
  <si>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</si>
  <si>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</si>
  <si>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</si>
  <si>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</si>
  <si>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</si>
  <si>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</si>
  <si>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</si>
  <si>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</si>
  <si>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</si>
  <si>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</si>
  <si>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</si>
  <si>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</si>
  <si>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</si>
  <si>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</si>
  <si>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</si>
  <si>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</si>
  <si>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</si>
  <si>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</si>
  <si>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</si>
  <si>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</si>
  <si>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</si>
  <si>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</si>
  <si>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</si>
  <si>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</si>
  <si>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</si>
  <si>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</si>
  <si>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</si>
  <si>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</si>
  <si>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</si>
  <si>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</si>
  <si>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</si>
  <si>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</si>
  <si>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</si>
  <si>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</si>
  <si>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</si>
  <si>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</si>
  <si>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</si>
  <si>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</si>
  <si>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</si>
  <si>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</si>
  <si>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</si>
  <si>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</si>
  <si>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</si>
  <si>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</si>
  <si>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</si>
  <si>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</si>
  <si>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</si>
  <si>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</si>
  <si>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</si>
  <si>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</si>
  <si>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</si>
  <si>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</si>
  <si>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</si>
  <si>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</si>
  <si>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</si>
  <si>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</si>
  <si>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</si>
  <si>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</si>
  <si>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</si>
  <si>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</si>
  <si>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</si>
  <si>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</si>
  <si>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</si>
  <si>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</si>
  <si>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</si>
  <si>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</si>
  <si>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</si>
  <si>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</si>
  <si>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</si>
  <si>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</si>
  <si>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</si>
  <si>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</si>
  <si>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</si>
  <si>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</si>
  <si>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</si>
  <si>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</si>
  <si>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</si>
  <si>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</si>
  <si>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</si>
  <si>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</si>
  <si>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</si>
  <si>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</si>
  <si>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</si>
  <si>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</si>
  <si>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</si>
  <si>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</si>
  <si>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</si>
  <si>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</si>
  <si>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</si>
  <si>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</si>
  <si>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</si>
  <si>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</si>
  <si>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</si>
  <si>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</si>
  <si>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</si>
  <si>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</si>
  <si>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</si>
  <si>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</si>
  <si>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</si>
  <si>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</si>
  <si>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</si>
  <si>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</si>
  <si>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</si>
  <si>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</si>
  <si>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</si>
  <si>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</si>
  <si>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</si>
  <si>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</si>
  <si>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</si>
  <si>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</si>
  <si>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</si>
  <si>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</si>
  <si>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</si>
  <si>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</si>
  <si>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</si>
  <si>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</si>
  <si>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</si>
  <si>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</si>
  <si>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</si>
  <si>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</si>
  <si>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</si>
  <si>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</si>
  <si>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</si>
  <si>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</si>
  <si>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</si>
  <si>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</si>
  <si>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</si>
  <si>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</si>
  <si>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</si>
  <si>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</si>
  <si>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</si>
  <si>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</si>
  <si>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</si>
  <si>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</si>
  <si>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</si>
  <si>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</si>
  <si>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</si>
  <si>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</si>
  <si>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SE</t>
  </si>
  <si>
    <t>ESE</t>
  </si>
  <si>
    <t>NNE</t>
  </si>
  <si>
    <t>x</t>
  </si>
  <si>
    <t xml:space="preserve">월령 40% 이상로 방풍막 연결 </t>
  </si>
  <si>
    <t>김예은</t>
  </si>
  <si>
    <t>KSP</t>
  </si>
  <si>
    <t>E_052121</t>
  </si>
  <si>
    <t>E_052272</t>
  </si>
  <si>
    <t>M_052243-052244:K</t>
  </si>
  <si>
    <t>Flat 촬영 중 방풍막이 망원경을 따라가지 못하고 자주 멈추거나 열려서 촬영 못함</t>
  </si>
  <si>
    <t>E_052121 Dome shutter프로그램상으로는 방풍막 위치가 망원경과 비슷한 위치에서 빨간색으로 표시되지만 실제로는 방풍막이 다 열려있음/ 재관측 함</t>
  </si>
  <si>
    <t>E_052272 관측위치가 바뀔 때 방풍막이 망원경을 안따라가고 완전히 열려서 방풍막에 가려짐/ 재관측 함</t>
  </si>
  <si>
    <t>DIR</t>
  </si>
  <si>
    <t>E_052282</t>
  </si>
  <si>
    <t>Dome shutter control 8회 재실행함/셔터 문제 발생 시 여러 번 재실행해서 횟수가 높으며 IC gui의 pctcs agent를 같이 재실행 할 시 한동안 문제가 안생김</t>
  </si>
  <si>
    <t>E_052282 방풍막과 관측 위치가 달라 Dome shutter프로그램을 재실행 했으나 autosync가 작동하지 않음/ 수동으로 돔 셔터를 완전히 닫았다가 연 후  정상화 됨</t>
  </si>
  <si>
    <t>M_052317-052318:M</t>
  </si>
  <si>
    <t>15s/22k</t>
  </si>
  <si>
    <t>22s/24k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</si>
</sst>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0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45617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100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0.43055555555555558</v>
      </c>
      <c r="D9" s="8">
        <v>1.3</v>
      </c>
      <c r="E9" s="8">
        <v>17.100000000000001</v>
      </c>
      <c r="F9" s="8">
        <v>50.7</v>
      </c>
      <c r="G9" s="36" t="s">
        <v>184</v>
      </c>
      <c r="H9" s="8">
        <v>5.9</v>
      </c>
      <c r="I9" s="36">
        <v>72.599999999999994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14.4</v>
      </c>
      <c r="F10" s="8">
        <v>66.2</v>
      </c>
      <c r="G10" s="36" t="s">
        <v>185</v>
      </c>
      <c r="H10" s="8">
        <v>4.5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0.72430555555555554</v>
      </c>
      <c r="D11" s="15">
        <v>1.7</v>
      </c>
      <c r="E11" s="15">
        <v>13.6</v>
      </c>
      <c r="F11" s="15">
        <v>71.3</v>
      </c>
      <c r="G11" s="36" t="s">
        <v>186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24.293749999999999</v>
      </c>
      <c r="D12" s="19">
        <f>AVERAGE(D9:D11)</f>
        <v>1.6333333333333335</v>
      </c>
      <c r="E12" s="19">
        <f>AVERAGE(E9:E11)</f>
        <v>15.033333333333333</v>
      </c>
      <c r="F12" s="20">
        <f>AVERAGE(F9:F11)</f>
        <v>62.733333333333327</v>
      </c>
      <c r="G12" s="21"/>
      <c r="H12" s="22">
        <f>AVERAGE(H9:H11)</f>
        <v>4.3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183</v>
      </c>
      <c r="G16" s="187" t="s">
        <v>190</v>
      </c>
      <c r="H16" s="27" t="s">
        <v>197</v>
      </c>
      <c r="I16" s="27" t="s">
        <v>182</v>
      </c>
      <c r="J16" s="27" t="s">
        <v>181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0.37638888888888888</v>
      </c>
      <c r="D17" s="28">
        <v>0.37708333333333338</v>
      </c>
      <c r="E17" s="28">
        <v>0.4069444444444445</v>
      </c>
      <c r="F17" s="28">
        <v>0.43124999999999997</v>
      </c>
      <c r="G17" s="28">
        <v>0.49374999999999997</v>
      </c>
      <c r="H17" s="28">
        <v>0.53541666666666665</v>
      </c>
      <c r="I17" s="28">
        <v>0.72638888888888886</v>
      </c>
      <c r="J17" s="28">
        <v>0.76041666666666663</v>
      </c>
      <c r="K17" s="28"/>
      <c r="L17" s="28"/>
      <c r="M17" s="28"/>
      <c r="N17" s="28"/>
      <c r="O17" s="28"/>
      <c r="P17" s="28">
        <v>0.77361111111111114</v>
      </c>
    </row>
    <row r="18" spans="2:16" ht="14.15" customHeight="1">
      <c r="B18" s="35" t="s">
        <v>42</v>
      </c>
      <c r="C18" s="27">
        <v>52097</v>
      </c>
      <c r="D18" s="27">
        <v>52098</v>
      </c>
      <c r="E18" s="27">
        <v>52111</v>
      </c>
      <c r="F18" s="27">
        <v>52124</v>
      </c>
      <c r="G18" s="27">
        <v>52167</v>
      </c>
      <c r="H18" s="27">
        <v>52195</v>
      </c>
      <c r="I18" s="27">
        <v>52316</v>
      </c>
      <c r="J18" s="27">
        <v>52330</v>
      </c>
      <c r="K18" s="27"/>
      <c r="L18" s="27"/>
      <c r="M18" s="27"/>
      <c r="N18" s="27"/>
      <c r="O18" s="27"/>
      <c r="P18" s="27">
        <v>52342</v>
      </c>
    </row>
    <row r="19" spans="2:16" ht="14.15" customHeight="1" thickBot="1">
      <c r="B19" s="13" t="s">
        <v>43</v>
      </c>
      <c r="C19" s="29"/>
      <c r="D19" s="27">
        <v>52105</v>
      </c>
      <c r="E19" s="30">
        <v>52123</v>
      </c>
      <c r="F19" s="30">
        <v>52166</v>
      </c>
      <c r="G19" s="30">
        <v>52194</v>
      </c>
      <c r="H19" s="30">
        <v>52315</v>
      </c>
      <c r="I19" s="30">
        <v>52329</v>
      </c>
      <c r="J19" s="30">
        <v>52341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8</v>
      </c>
      <c r="E20" s="33">
        <f>IF(ISNUMBER(E18),E19-E18+1,"")</f>
        <v>13</v>
      </c>
      <c r="F20" s="33">
        <f>IF(ISNUMBER(F18),F19-F18+1,"")</f>
        <v>43</v>
      </c>
      <c r="G20" s="33">
        <f>IF(ISNUMBER(G18),G19-G18+1,"")</f>
        <v>28</v>
      </c>
      <c r="H20" s="33">
        <f>IF(ISNUMBER(H18),H19-H18+1,"")</f>
        <v>121</v>
      </c>
      <c r="I20" s="33">
        <f t="shared" ref="I20:O20" si="0">IF(ISNUMBER(I18),I19-I18+1,"")</f>
        <v>14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7" t="s">
        <v>45</v>
      </c>
      <c r="C22" s="35" t="s">
        <v>21</v>
      </c>
      <c r="D22" s="35" t="s">
        <v>23</v>
      </c>
      <c r="E22" s="35" t="s">
        <v>46</v>
      </c>
      <c r="F22" s="138" t="s">
        <v>47</v>
      </c>
      <c r="G22" s="138"/>
      <c r="H22" s="138"/>
      <c r="I22" s="138"/>
      <c r="J22" s="35" t="s">
        <v>21</v>
      </c>
      <c r="K22" s="35" t="s">
        <v>23</v>
      </c>
      <c r="L22" s="35" t="s">
        <v>46</v>
      </c>
      <c r="M22" s="138" t="s">
        <v>47</v>
      </c>
      <c r="N22" s="138"/>
      <c r="O22" s="138"/>
      <c r="P22" s="138"/>
    </row>
    <row r="23" spans="2:16" ht="13.5" customHeight="1">
      <c r="B23" s="137"/>
      <c r="C23" s="106"/>
      <c r="D23" s="106"/>
      <c r="E23" s="36" t="s">
        <v>48</v>
      </c>
      <c r="F23" s="136" t="s">
        <v>187</v>
      </c>
      <c r="G23" s="136"/>
      <c r="H23" s="136"/>
      <c r="I23" s="136"/>
      <c r="J23" s="106">
        <v>0.7631944444444444</v>
      </c>
      <c r="K23" s="106">
        <v>0.7631944444444444</v>
      </c>
      <c r="L23" s="116" t="s">
        <v>165</v>
      </c>
      <c r="M23" s="136" t="s">
        <v>202</v>
      </c>
      <c r="N23" s="136"/>
      <c r="O23" s="136"/>
      <c r="P23" s="136"/>
    </row>
    <row r="24" spans="2:16" ht="13.5" customHeight="1">
      <c r="B24" s="137"/>
      <c r="C24" s="106"/>
      <c r="D24" s="106"/>
      <c r="E24" s="113" t="s">
        <v>180</v>
      </c>
      <c r="F24" s="136"/>
      <c r="G24" s="136"/>
      <c r="H24" s="136"/>
      <c r="I24" s="136"/>
      <c r="J24" s="106"/>
      <c r="K24" s="106"/>
      <c r="L24" s="36" t="s">
        <v>177</v>
      </c>
      <c r="M24" s="136"/>
      <c r="N24" s="136"/>
      <c r="O24" s="136"/>
      <c r="P24" s="136"/>
    </row>
    <row r="25" spans="2:16" ht="13.5" customHeight="1">
      <c r="B25" s="137"/>
      <c r="C25" s="116"/>
      <c r="D25" s="116"/>
      <c r="E25" s="113" t="s">
        <v>171</v>
      </c>
      <c r="F25" s="136" t="s">
        <v>187</v>
      </c>
      <c r="G25" s="136"/>
      <c r="H25" s="136"/>
      <c r="I25" s="136"/>
      <c r="J25" s="106">
        <v>0.76597222222222217</v>
      </c>
      <c r="K25" s="106">
        <v>0.76597222222222217</v>
      </c>
      <c r="L25" s="36" t="s">
        <v>49</v>
      </c>
      <c r="M25" s="136" t="s">
        <v>203</v>
      </c>
      <c r="N25" s="136"/>
      <c r="O25" s="136"/>
      <c r="P25" s="136"/>
    </row>
    <row r="26" spans="2:16" ht="13.5" customHeight="1">
      <c r="B26" s="137"/>
      <c r="C26" s="106"/>
      <c r="D26" s="106"/>
      <c r="E26" s="113" t="s">
        <v>165</v>
      </c>
      <c r="F26" s="136"/>
      <c r="G26" s="136"/>
      <c r="H26" s="136"/>
      <c r="I26" s="136"/>
      <c r="J26" s="106"/>
      <c r="K26" s="106"/>
      <c r="L26" s="36" t="s">
        <v>178</v>
      </c>
      <c r="M26" s="136"/>
      <c r="N26" s="136"/>
      <c r="O26" s="136"/>
      <c r="P26" s="13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0.14791666666666667</v>
      </c>
      <c r="O30" s="45"/>
      <c r="P30" s="46">
        <f>SUM(C30:J30,L30:N30)</f>
        <v>0.29374999999999996</v>
      </c>
    </row>
    <row r="31" spans="2:16" ht="14.15" customHeight="1">
      <c r="B31" s="37" t="s">
        <v>170</v>
      </c>
      <c r="C31" s="47"/>
      <c r="D31" s="7">
        <v>0.23263888888888887</v>
      </c>
      <c r="E31" s="7">
        <v>6.25E-2</v>
      </c>
      <c r="F31" s="7"/>
      <c r="G31" s="7"/>
      <c r="H31" s="7"/>
      <c r="I31" s="7"/>
      <c r="J31" s="7"/>
      <c r="K31" s="7">
        <v>4.027777777777778E-2</v>
      </c>
      <c r="L31" s="7"/>
      <c r="M31" s="7"/>
      <c r="N31" s="7"/>
      <c r="O31" s="48"/>
      <c r="P31" s="46">
        <f>SUM(C31:N31)</f>
        <v>0.33541666666666664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0.23263888888888887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4.027777777777778E-2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0.33541666666666664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67</v>
      </c>
      <c r="C36" s="139" t="s">
        <v>191</v>
      </c>
      <c r="D36" s="139"/>
      <c r="E36" s="140" t="s">
        <v>193</v>
      </c>
      <c r="F36" s="141"/>
      <c r="G36" s="140" t="s">
        <v>192</v>
      </c>
      <c r="H36" s="141"/>
      <c r="I36" s="140" t="s">
        <v>198</v>
      </c>
      <c r="J36" s="141"/>
      <c r="K36" s="139" t="s">
        <v>201</v>
      </c>
      <c r="L36" s="139"/>
      <c r="M36" s="139"/>
      <c r="N36" s="139"/>
      <c r="O36" s="139"/>
      <c r="P36" s="139"/>
    </row>
    <row r="37" spans="2:16" ht="18" customHeight="1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>
      <c r="B38" s="14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>
      <c r="B39" s="147"/>
      <c r="C39" s="139"/>
      <c r="D39" s="139"/>
      <c r="E39" s="139"/>
      <c r="F39" s="139"/>
      <c r="G39" s="139"/>
      <c r="H39" s="139"/>
      <c r="I39" s="139"/>
      <c r="J39" s="139"/>
      <c r="K39" s="139" t="s">
        <v>179</v>
      </c>
      <c r="L39" s="139"/>
      <c r="M39" s="139"/>
      <c r="N39" s="139"/>
      <c r="O39" s="139"/>
      <c r="P39" s="139"/>
    </row>
    <row r="40" spans="2:16" ht="18" customHeight="1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>
      <c r="B41" s="14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194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 t="s">
        <v>195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 t="s">
        <v>196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 t="s">
        <v>200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7" t="s">
        <v>168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172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69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70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71</v>
      </c>
      <c r="O57" s="151"/>
      <c r="P57" s="154"/>
    </row>
    <row r="58" spans="2:16" ht="17.149999999999999" customHeight="1">
      <c r="B58" s="155" t="s">
        <v>72</v>
      </c>
      <c r="C58" s="156"/>
      <c r="D58" s="157"/>
      <c r="E58" s="155" t="s">
        <v>73</v>
      </c>
      <c r="F58" s="156"/>
      <c r="G58" s="157"/>
      <c r="H58" s="156" t="s">
        <v>74</v>
      </c>
      <c r="I58" s="156"/>
      <c r="J58" s="156"/>
      <c r="K58" s="158" t="s">
        <v>75</v>
      </c>
      <c r="L58" s="156"/>
      <c r="M58" s="159"/>
      <c r="N58" s="160"/>
      <c r="O58" s="156"/>
      <c r="P58" s="161"/>
    </row>
    <row r="59" spans="2:16" ht="20.149999999999999" customHeight="1">
      <c r="B59" s="171" t="s">
        <v>76</v>
      </c>
      <c r="C59" s="172"/>
      <c r="D59" s="58">
        <v>7</v>
      </c>
      <c r="E59" s="171" t="s">
        <v>77</v>
      </c>
      <c r="F59" s="172"/>
      <c r="G59" s="58" t="b">
        <v>1</v>
      </c>
      <c r="H59" s="173" t="s">
        <v>78</v>
      </c>
      <c r="I59" s="172"/>
      <c r="J59" s="58" t="b">
        <v>1</v>
      </c>
      <c r="K59" s="173" t="s">
        <v>79</v>
      </c>
      <c r="L59" s="172"/>
      <c r="M59" s="58" t="b">
        <v>1</v>
      </c>
      <c r="N59" s="174" t="s">
        <v>80</v>
      </c>
      <c r="O59" s="172"/>
      <c r="P59" s="58" t="b">
        <v>1</v>
      </c>
    </row>
    <row r="60" spans="2:16" ht="20.149999999999999" customHeight="1">
      <c r="B60" s="171" t="s">
        <v>81</v>
      </c>
      <c r="C60" s="172"/>
      <c r="D60" s="58" t="b">
        <v>1</v>
      </c>
      <c r="E60" s="171" t="s">
        <v>82</v>
      </c>
      <c r="F60" s="172"/>
      <c r="G60" s="58" t="b">
        <v>1</v>
      </c>
      <c r="H60" s="173" t="s">
        <v>83</v>
      </c>
      <c r="I60" s="172"/>
      <c r="J60" s="58" t="b">
        <v>1</v>
      </c>
      <c r="K60" s="173" t="s">
        <v>84</v>
      </c>
      <c r="L60" s="172"/>
      <c r="M60" s="58" t="b">
        <v>1</v>
      </c>
      <c r="N60" s="174" t="s">
        <v>85</v>
      </c>
      <c r="O60" s="172"/>
      <c r="P60" s="58" t="b">
        <v>1</v>
      </c>
    </row>
    <row r="61" spans="2:16" ht="20.149999999999999" customHeight="1">
      <c r="B61" s="171" t="s">
        <v>86</v>
      </c>
      <c r="C61" s="172"/>
      <c r="D61" s="58" t="b">
        <v>1</v>
      </c>
      <c r="E61" s="171" t="s">
        <v>87</v>
      </c>
      <c r="F61" s="172"/>
      <c r="G61" s="58" t="b">
        <v>1</v>
      </c>
      <c r="H61" s="173" t="s">
        <v>88</v>
      </c>
      <c r="I61" s="172"/>
      <c r="J61" s="58" t="b">
        <v>1</v>
      </c>
      <c r="K61" s="173" t="s">
        <v>89</v>
      </c>
      <c r="L61" s="172"/>
      <c r="M61" s="58" t="b">
        <v>1</v>
      </c>
      <c r="N61" s="174" t="s">
        <v>90</v>
      </c>
      <c r="O61" s="172"/>
      <c r="P61" s="58" t="b">
        <v>1</v>
      </c>
    </row>
    <row r="62" spans="2:16" ht="20.149999999999999" customHeight="1">
      <c r="B62" s="173" t="s">
        <v>88</v>
      </c>
      <c r="C62" s="172"/>
      <c r="D62" s="58" t="b">
        <v>1</v>
      </c>
      <c r="E62" s="171" t="s">
        <v>91</v>
      </c>
      <c r="F62" s="172"/>
      <c r="G62" s="58" t="b">
        <v>1</v>
      </c>
      <c r="H62" s="173" t="s">
        <v>92</v>
      </c>
      <c r="I62" s="172"/>
      <c r="J62" s="58" t="b">
        <v>0</v>
      </c>
      <c r="K62" s="173" t="s">
        <v>93</v>
      </c>
      <c r="L62" s="172"/>
      <c r="M62" s="58" t="b">
        <v>1</v>
      </c>
      <c r="N62" s="174" t="s">
        <v>83</v>
      </c>
      <c r="O62" s="172"/>
      <c r="P62" s="58" t="b">
        <v>1</v>
      </c>
    </row>
    <row r="63" spans="2:16" ht="20.149999999999999" customHeight="1">
      <c r="B63" s="173" t="s">
        <v>94</v>
      </c>
      <c r="C63" s="172"/>
      <c r="D63" s="58" t="b">
        <v>1</v>
      </c>
      <c r="E63" s="171" t="s">
        <v>95</v>
      </c>
      <c r="F63" s="172"/>
      <c r="G63" s="58" t="b">
        <v>1</v>
      </c>
      <c r="H63" s="68"/>
      <c r="I63" s="69"/>
      <c r="J63" s="70"/>
      <c r="K63" s="173" t="s">
        <v>96</v>
      </c>
      <c r="L63" s="172"/>
      <c r="M63" s="58" t="b">
        <v>1</v>
      </c>
      <c r="N63" s="174" t="s">
        <v>166</v>
      </c>
      <c r="O63" s="172"/>
      <c r="P63" s="58" t="b">
        <v>1</v>
      </c>
    </row>
    <row r="64" spans="2:16" ht="20.149999999999999" customHeight="1">
      <c r="B64" s="173" t="s">
        <v>97</v>
      </c>
      <c r="C64" s="172"/>
      <c r="D64" s="58" t="b">
        <v>0</v>
      </c>
      <c r="E64" s="171" t="s">
        <v>98</v>
      </c>
      <c r="F64" s="172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162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-161.30000000000001</v>
      </c>
      <c r="D72" s="60">
        <v>-162.4</v>
      </c>
      <c r="E72" s="100" t="s">
        <v>118</v>
      </c>
      <c r="F72" s="60">
        <v>24.5</v>
      </c>
      <c r="G72" s="60">
        <v>23.1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-156.19999999999999</v>
      </c>
      <c r="D73" s="60">
        <v>-157.5</v>
      </c>
      <c r="E73" s="102" t="s">
        <v>122</v>
      </c>
      <c r="F73" s="61">
        <v>33.1</v>
      </c>
      <c r="G73" s="61">
        <v>34.9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-173.1</v>
      </c>
      <c r="D74" s="60">
        <v>-175.8</v>
      </c>
      <c r="E74" s="102" t="s">
        <v>127</v>
      </c>
      <c r="F74" s="62">
        <v>15</v>
      </c>
      <c r="G74" s="62">
        <v>15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-121.7</v>
      </c>
      <c r="D75" s="60">
        <v>-125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33.9</v>
      </c>
      <c r="D76" s="60">
        <v>32.6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30.2</v>
      </c>
      <c r="D77" s="60">
        <v>28.8</v>
      </c>
      <c r="E77" s="102" t="s">
        <v>142</v>
      </c>
      <c r="F77" s="62">
        <v>260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27.9</v>
      </c>
      <c r="D78" s="60">
        <v>26.5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26.7</v>
      </c>
      <c r="D79" s="60">
        <v>25.3</v>
      </c>
      <c r="E79" s="100" t="s">
        <v>152</v>
      </c>
      <c r="F79" s="60">
        <v>17.2</v>
      </c>
      <c r="G79" s="60">
        <v>15.4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1.1400000000000001E-4</v>
      </c>
      <c r="D80" s="64">
        <v>8.7299999999999994E-5</v>
      </c>
      <c r="E80" s="102" t="s">
        <v>157</v>
      </c>
      <c r="F80" s="61">
        <v>46.9</v>
      </c>
      <c r="G80" s="61">
        <v>73.400000000000006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83" t="s">
        <v>188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</row>
    <row r="86" spans="2:16" ht="15" customHeight="1">
      <c r="B86" s="117" t="s">
        <v>199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84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2024-11-21T18:40:04Z</dcterms:modified>
</cp:coreProperties>
</file>