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<sst xmlns="http://schemas.openxmlformats.org/spreadsheetml/2006/main" count="221" uniqueCount="208">
  <si>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</si>
  <si>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</si>
  <si>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</si>
  <si>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</si>
  <si>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</si>
  <si>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</si>
  <si>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</si>
  <si>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</si>
  <si>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</si>
  <si>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</si>
  <si>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</si>
  <si>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</si>
  <si>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</si>
  <si>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</si>
  <si>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</si>
  <si>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</si>
  <si>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</si>
  <si>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</si>
  <si>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</si>
  <si>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</si>
  <si>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</si>
  <si>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</si>
  <si>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</si>
  <si>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</si>
  <si>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</si>
  <si>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</si>
  <si>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</si>
  <si>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</si>
  <si>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</si>
  <si>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</si>
  <si>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</si>
  <si>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</si>
  <si>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</si>
  <si>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</si>
  <si>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</si>
  <si>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</si>
  <si>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</si>
  <si>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</si>
  <si>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</si>
  <si>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</si>
  <si>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</si>
  <si>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</si>
  <si>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</si>
  <si>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</si>
  <si>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</si>
  <si>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</si>
  <si>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</si>
  <si>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</si>
  <si>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</si>
  <si>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</si>
  <si>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</si>
  <si>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</si>
  <si>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</si>
  <si>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</si>
  <si>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</si>
  <si>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</si>
  <si>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</si>
  <si>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</si>
  <si>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</si>
  <si>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</si>
  <si>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</si>
  <si>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</si>
  <si>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</si>
  <si>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</si>
  <si>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</si>
  <si>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</si>
  <si>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</si>
  <si>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</si>
  <si>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</si>
  <si>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</si>
  <si>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</si>
  <si>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</si>
  <si>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</si>
  <si>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</si>
  <si>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</si>
  <si>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</si>
  <si>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</si>
  <si>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</si>
  <si>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</si>
  <si>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</si>
  <si>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</si>
  <si>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</si>
  <si>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</si>
  <si>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</si>
  <si>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</si>
  <si>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</si>
  <si>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</si>
  <si>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</si>
  <si>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</si>
  <si>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</si>
  <si>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</si>
  <si>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</si>
  <si>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</si>
  <si>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</si>
  <si>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</si>
  <si>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</si>
  <si>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</si>
  <si>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</si>
  <si>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</si>
  <si>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</si>
  <si>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</si>
  <si>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</si>
  <si>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</si>
  <si>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</si>
  <si>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</si>
  <si>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</si>
  <si>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</si>
  <si>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</si>
  <si>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</si>
  <si>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</si>
  <si>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</si>
  <si>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</si>
  <si>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</si>
  <si>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</si>
  <si>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</si>
  <si>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</si>
  <si>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</si>
  <si>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</si>
  <si>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</si>
  <si>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</si>
  <si>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</si>
  <si>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</si>
  <si>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</si>
  <si>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</si>
  <si>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</si>
  <si>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</si>
  <si>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</si>
  <si>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</si>
  <si>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</si>
  <si>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</si>
  <si>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</si>
  <si>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</si>
  <si>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</si>
  <si>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</si>
  <si>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</si>
  <si>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</si>
  <si>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</si>
  <si>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</si>
  <si>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</si>
  <si>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</si>
  <si>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</si>
  <si>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</si>
  <si>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</si>
  <si>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</si>
  <si>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</si>
  <si>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</si>
  <si>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</si>
  <si>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</si>
  <si>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</si>
  <si>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</si>
  <si>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</si>
  <si>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</si>
  <si>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</si>
  <si>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</si>
  <si>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</si>
  <si>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</si>
  <si>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</si>
  <si>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</si>
  <si>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</si>
  <si>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</si>
  <si>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</si>
  <si>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</si>
  <si>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</si>
  <si>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</si>
  <si>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</si>
  <si>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</si>
  <si>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</si>
  <si>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</si>
  <si>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</si>
  <si>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</si>
  <si>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</si>
  <si>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</si>
  <si>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</si>
  <si>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</si>
  <si>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</si>
  <si>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</si>
  <si>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</si>
  <si>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</si>
  <si>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</si>
  <si>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</si>
  <si>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</si>
  <si>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</si>
  <si>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 이하로 방풍막 해제</t>
  </si>
  <si>
    <t>ALL</t>
  </si>
  <si>
    <t>TMT</t>
  </si>
  <si>
    <t>DIR-KSP</t>
  </si>
  <si>
    <t>정예솜</t>
  </si>
  <si>
    <t>구름으로 인한 저녁 flat 건너뜀</t>
  </si>
  <si>
    <t>-</t>
  </si>
  <si>
    <t>[09:30] 짙은 구름으로 인한 관측 대기/ [11:35] 관측 재개</t>
  </si>
  <si>
    <t>[11:47] 짙은 구름 및 높은 습도(vaisala 86%/ topring 84%/ 2.3m 95%)로 인한 관측 대기/ [12:28] 관측 재개</t>
  </si>
  <si>
    <t>C_049413-49422</t>
  </si>
  <si>
    <t>[12:31] 짙은 구름으로 인한 관측 대기/ [15:40] 관측 재개</t>
  </si>
  <si>
    <t>C_049433-049343</t>
  </si>
  <si>
    <t>M_049442-049443:M</t>
  </si>
  <si>
    <t>C_049438-049448</t>
  </si>
  <si>
    <t>M_049454-049455:M</t>
  </si>
  <si>
    <t>I_049454</t>
  </si>
  <si>
    <t>C_049452-049455</t>
  </si>
  <si>
    <t>C_049457-049459</t>
  </si>
  <si>
    <t>C_049462-049463</t>
  </si>
  <si>
    <t>[17:09] 짙은 구름으로 인한 관측 대기/ [17:32] 관측 재개</t>
  </si>
  <si>
    <t>WSW</t>
  </si>
  <si>
    <t>SSE</t>
  </si>
  <si>
    <t>S</t>
  </si>
  <si>
    <t>I_049454 필터 I 및 초점값 누락됨</t>
  </si>
  <si>
    <t>36s/22k 27s/25k</t>
  </si>
  <si>
    <t>30s/22k 22s/26k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</si>
</sst>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3" zoomScale="130" zoomScaleNormal="130" workbookViewId="0">
      <selection activeCell="P21" sqref="P2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9" t="s">
        <v>0</v>
      </c>
      <c r="C2" s="1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30">
        <v>45603</v>
      </c>
      <c r="D3" s="131"/>
      <c r="E3" s="1"/>
      <c r="F3" s="1"/>
      <c r="G3" s="1"/>
      <c r="H3" s="1"/>
      <c r="I3" s="1"/>
      <c r="J3" s="1"/>
      <c r="K3" s="66" t="s">
        <v>2</v>
      </c>
      <c r="L3" s="132">
        <f>(P31-(P32+P33))/P31*100</f>
        <v>24.948024948024944</v>
      </c>
      <c r="M3" s="132"/>
      <c r="N3" s="66" t="s">
        <v>3</v>
      </c>
      <c r="O3" s="132">
        <f>(P31-P33)/P31*100</f>
        <v>100</v>
      </c>
      <c r="P3" s="132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9" t="s">
        <v>6</v>
      </c>
      <c r="C7" s="1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0.41805555555555557</v>
      </c>
      <c r="D9" s="8" t="s">
        <v>188</v>
      </c>
      <c r="E9" s="8">
        <v>20.9</v>
      </c>
      <c r="F9" s="8">
        <v>47.3</v>
      </c>
      <c r="G9" s="36" t="s">
        <v>202</v>
      </c>
      <c r="H9" s="8">
        <v>0.5</v>
      </c>
      <c r="I9" s="36">
        <v>34.799999999999997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188</v>
      </c>
      <c r="E10" s="8">
        <v>11.8</v>
      </c>
      <c r="F10" s="8">
        <v>77.099999999999994</v>
      </c>
      <c r="G10" s="36" t="s">
        <v>203</v>
      </c>
      <c r="H10" s="8">
        <v>9.6</v>
      </c>
      <c r="I10" s="11"/>
      <c r="J10" s="9">
        <f>IF(L10, 1, 0) + IF(M10, 2, 0) + IF(N10, 4, 0) + IF(O10, 8, 0) + IF(P10, 16, 0)</f>
        <v>26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0.73263888888888884</v>
      </c>
      <c r="D11" s="15">
        <v>1.6</v>
      </c>
      <c r="E11" s="15">
        <v>15.4</v>
      </c>
      <c r="F11" s="15">
        <v>60.4</v>
      </c>
      <c r="G11" s="36" t="s">
        <v>204</v>
      </c>
      <c r="H11" s="15">
        <v>0.9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24.314583333333335</v>
      </c>
      <c r="D12" s="19">
        <f>AVERAGE(D9:D11)</f>
        <v>1.6</v>
      </c>
      <c r="E12" s="19">
        <f>AVERAGE(E9:E11)</f>
        <v>16.033333333333335</v>
      </c>
      <c r="F12" s="20">
        <f>AVERAGE(F9:F11)</f>
        <v>61.599999999999994</v>
      </c>
      <c r="G12" s="21"/>
      <c r="H12" s="22">
        <f>AVERAGE(H9:H11)</f>
        <v>3.6666666666666665</v>
      </c>
      <c r="I12" s="23"/>
      <c r="J12" s="24">
        <f>AVERAGE(J9:J11)</f>
        <v>11.666666666666666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9" t="s">
        <v>25</v>
      </c>
      <c r="C14" s="12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183</v>
      </c>
      <c r="E16" s="27" t="s">
        <v>185</v>
      </c>
      <c r="F16" s="27" t="s">
        <v>184</v>
      </c>
      <c r="G16" s="27" t="s">
        <v>183</v>
      </c>
      <c r="H16" s="27"/>
      <c r="I16" s="27"/>
      <c r="J16" s="27"/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0.35416666666666669</v>
      </c>
      <c r="D17" s="28">
        <v>0.35486111111111113</v>
      </c>
      <c r="E17" s="28">
        <v>0.65555555555555556</v>
      </c>
      <c r="F17" s="28">
        <v>0.73333333333333339</v>
      </c>
      <c r="G17" s="28">
        <v>0.76597222222222217</v>
      </c>
      <c r="H17" s="28"/>
      <c r="I17" s="28"/>
      <c r="J17" s="28"/>
      <c r="K17" s="28"/>
      <c r="L17" s="28"/>
      <c r="M17" s="28"/>
      <c r="N17" s="28"/>
      <c r="O17" s="28"/>
      <c r="P17" s="28">
        <v>0.78194444444444444</v>
      </c>
    </row>
    <row r="18" spans="2:16" ht="14.15" customHeight="1">
      <c r="B18" s="35" t="s">
        <v>42</v>
      </c>
      <c r="C18" s="27">
        <v>49407</v>
      </c>
      <c r="D18" s="27">
        <v>49408</v>
      </c>
      <c r="E18" s="27">
        <v>49425</v>
      </c>
      <c r="F18" s="27">
        <v>49466</v>
      </c>
      <c r="G18" s="27">
        <v>49478</v>
      </c>
      <c r="H18" s="27"/>
      <c r="I18" s="27"/>
      <c r="J18" s="27"/>
      <c r="K18" s="27"/>
      <c r="L18" s="27"/>
      <c r="M18" s="27"/>
      <c r="N18" s="27"/>
      <c r="O18" s="27"/>
      <c r="P18" s="27">
        <v>49490</v>
      </c>
    </row>
    <row r="19" spans="2:16" ht="14.15" customHeight="1" thickBot="1">
      <c r="B19" s="13" t="s">
        <v>43</v>
      </c>
      <c r="C19" s="29"/>
      <c r="D19" s="27">
        <v>49412</v>
      </c>
      <c r="E19" s="30">
        <v>49465</v>
      </c>
      <c r="F19" s="30">
        <v>49477</v>
      </c>
      <c r="G19" s="30">
        <v>49489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41</v>
      </c>
      <c r="F20" s="33">
        <f>IF(ISNUMBER(F18),F19-F18+1,"")</f>
        <v>12</v>
      </c>
      <c r="G20" s="33">
        <f>IF(ISNUMBER(G18),G19-G18+1,"")</f>
        <v>12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8" t="s">
        <v>45</v>
      </c>
      <c r="C22" s="35" t="s">
        <v>21</v>
      </c>
      <c r="D22" s="35" t="s">
        <v>23</v>
      </c>
      <c r="E22" s="35" t="s">
        <v>46</v>
      </c>
      <c r="F22" s="139" t="s">
        <v>47</v>
      </c>
      <c r="G22" s="139"/>
      <c r="H22" s="139"/>
      <c r="I22" s="139"/>
      <c r="J22" s="35" t="s">
        <v>21</v>
      </c>
      <c r="K22" s="35" t="s">
        <v>23</v>
      </c>
      <c r="L22" s="35" t="s">
        <v>46</v>
      </c>
      <c r="M22" s="139" t="s">
        <v>47</v>
      </c>
      <c r="N22" s="139"/>
      <c r="O22" s="139"/>
      <c r="P22" s="139"/>
    </row>
    <row r="23" spans="2:16" ht="13.5" customHeight="1">
      <c r="B23" s="138"/>
      <c r="C23" s="106"/>
      <c r="D23" s="106"/>
      <c r="E23" s="36" t="s">
        <v>48</v>
      </c>
      <c r="F23" s="137"/>
      <c r="G23" s="137"/>
      <c r="H23" s="137"/>
      <c r="I23" s="137"/>
      <c r="J23" s="106">
        <v>0.76874999999999993</v>
      </c>
      <c r="K23" s="106">
        <v>0.77013888888888893</v>
      </c>
      <c r="L23" s="36" t="s">
        <v>49</v>
      </c>
      <c r="M23" s="137" t="s">
        <v>206</v>
      </c>
      <c r="N23" s="137"/>
      <c r="O23" s="137"/>
      <c r="P23" s="137"/>
    </row>
    <row r="24" spans="2:16" ht="13.5" customHeight="1">
      <c r="B24" s="138"/>
      <c r="C24" s="106"/>
      <c r="D24" s="106"/>
      <c r="E24" s="113" t="s">
        <v>181</v>
      </c>
      <c r="F24" s="137"/>
      <c r="G24" s="137"/>
      <c r="H24" s="137"/>
      <c r="I24" s="137"/>
      <c r="J24" s="106"/>
      <c r="K24" s="106"/>
      <c r="L24" s="36" t="s">
        <v>178</v>
      </c>
      <c r="M24" s="137"/>
      <c r="N24" s="137"/>
      <c r="O24" s="137"/>
      <c r="P24" s="137"/>
    </row>
    <row r="25" spans="2:16" ht="13.5" customHeight="1">
      <c r="B25" s="138"/>
      <c r="C25" s="116"/>
      <c r="D25" s="116"/>
      <c r="E25" s="113" t="s">
        <v>172</v>
      </c>
      <c r="F25" s="137"/>
      <c r="G25" s="137"/>
      <c r="H25" s="137"/>
      <c r="I25" s="137"/>
      <c r="J25" s="106">
        <v>0.7715277777777777</v>
      </c>
      <c r="K25" s="106">
        <v>0.7729166666666667</v>
      </c>
      <c r="L25" s="36" t="s">
        <v>50</v>
      </c>
      <c r="M25" s="137" t="s">
        <v>207</v>
      </c>
      <c r="N25" s="137"/>
      <c r="O25" s="137"/>
      <c r="P25" s="137"/>
    </row>
    <row r="26" spans="2:16" ht="13.5" customHeight="1">
      <c r="B26" s="138"/>
      <c r="C26" s="106"/>
      <c r="D26" s="106"/>
      <c r="E26" s="113" t="s">
        <v>166</v>
      </c>
      <c r="F26" s="137"/>
      <c r="G26" s="137"/>
      <c r="H26" s="137"/>
      <c r="I26" s="137"/>
      <c r="J26" s="106"/>
      <c r="K26" s="106"/>
      <c r="L26" s="36" t="s">
        <v>179</v>
      </c>
      <c r="M26" s="137"/>
      <c r="N26" s="137"/>
      <c r="O26" s="137"/>
      <c r="P26" s="13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9" t="s">
        <v>51</v>
      </c>
      <c r="C28" s="129"/>
      <c r="D28" s="1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0.16874999999999998</v>
      </c>
      <c r="O30" s="45"/>
      <c r="P30" s="46">
        <f>SUM(C30:J30,L30:N30)</f>
        <v>0.31458333333333333</v>
      </c>
    </row>
    <row r="31" spans="2:16" ht="14.15" customHeight="1">
      <c r="B31" s="37" t="s">
        <v>171</v>
      </c>
      <c r="C31" s="47"/>
      <c r="D31" s="7">
        <v>0.25208333333333333</v>
      </c>
      <c r="E31" s="7">
        <v>6.25E-2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0.33402777777777776</v>
      </c>
    </row>
    <row r="32" spans="2:16" ht="14.15" customHeight="1">
      <c r="B32" s="37" t="s">
        <v>66</v>
      </c>
      <c r="C32" s="49"/>
      <c r="D32" s="50">
        <v>0.18819444444444444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0.25069444444444444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6.3888888888888884E-2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8.3333333333333315E-2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7" t="s">
        <v>68</v>
      </c>
      <c r="C36" s="140" t="s">
        <v>191</v>
      </c>
      <c r="D36" s="140"/>
      <c r="E36" s="141" t="s">
        <v>193</v>
      </c>
      <c r="F36" s="142"/>
      <c r="G36" s="141" t="s">
        <v>195</v>
      </c>
      <c r="H36" s="142"/>
      <c r="I36" s="141" t="s">
        <v>194</v>
      </c>
      <c r="J36" s="142"/>
      <c r="K36" s="140" t="s">
        <v>196</v>
      </c>
      <c r="L36" s="140"/>
      <c r="M36" s="140" t="s">
        <v>197</v>
      </c>
      <c r="N36" s="140"/>
      <c r="O36" s="140" t="s">
        <v>198</v>
      </c>
      <c r="P36" s="140"/>
    </row>
    <row r="37" spans="2:16" ht="18" customHeight="1">
      <c r="B37" s="148"/>
      <c r="C37" s="140" t="s">
        <v>199</v>
      </c>
      <c r="D37" s="140"/>
      <c r="E37" s="140" t="s">
        <v>200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2:16" ht="18" customHeight="1">
      <c r="B38" s="148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2:16" ht="18" customHeight="1">
      <c r="B39" s="148"/>
      <c r="C39" s="140"/>
      <c r="D39" s="140"/>
      <c r="E39" s="140"/>
      <c r="F39" s="140"/>
      <c r="G39" s="140"/>
      <c r="H39" s="140"/>
      <c r="I39" s="140"/>
      <c r="J39" s="140"/>
      <c r="K39" s="140" t="s">
        <v>180</v>
      </c>
      <c r="L39" s="140"/>
      <c r="M39" s="140"/>
      <c r="N39" s="140"/>
      <c r="O39" s="140"/>
      <c r="P39" s="140"/>
    </row>
    <row r="40" spans="2:16" ht="18" customHeight="1">
      <c r="B40" s="148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2:16" ht="18" customHeight="1">
      <c r="B41" s="14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69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46" t="s">
        <v>187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8"/>
    </row>
    <row r="45" spans="2:16" ht="14.15" customHeight="1">
      <c r="B45" s="126" t="s">
        <v>189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</row>
    <row r="46" spans="2:16" ht="14.15" customHeight="1">
      <c r="B46" s="126" t="s">
        <v>190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8"/>
    </row>
    <row r="47" spans="2:16" ht="14.15" customHeight="1">
      <c r="B47" s="120" t="s">
        <v>192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2"/>
    </row>
    <row r="48" spans="2:16" ht="14.15" customHeight="1">
      <c r="B48" s="126" t="s">
        <v>205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8"/>
    </row>
    <row r="49" spans="2:16" ht="14.15" customHeight="1">
      <c r="B49" s="120" t="s">
        <v>201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8"/>
    </row>
    <row r="50" spans="2:16" ht="14.15" customHeight="1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8"/>
    </row>
    <row r="51" spans="2:16" ht="14.15" customHeight="1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8"/>
    </row>
    <row r="52" spans="2:16" ht="14.15" customHeight="1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</row>
    <row r="53" spans="2:16" ht="14.15" customHeight="1" thickBot="1">
      <c r="B53" s="168" t="s">
        <v>169</v>
      </c>
      <c r="C53" s="169"/>
      <c r="D53" s="115"/>
      <c r="E53" s="115"/>
      <c r="F53" s="115"/>
      <c r="G53" s="170"/>
      <c r="H53" s="169"/>
      <c r="I53" s="169"/>
      <c r="J53" s="169"/>
      <c r="K53" s="169"/>
      <c r="L53" s="169"/>
      <c r="M53" s="169"/>
      <c r="N53" s="169"/>
      <c r="O53" s="169"/>
      <c r="P53" s="171"/>
    </row>
    <row r="54" spans="2:16" ht="14.15" customHeight="1" thickTop="1" thickBot="1">
      <c r="B54" s="163" t="s">
        <v>173</v>
      </c>
      <c r="C54" s="164"/>
      <c r="D54" s="164"/>
      <c r="E54" s="164"/>
      <c r="F54" s="112"/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/>
    <row r="56" spans="2:16" ht="17.25" customHeight="1">
      <c r="B56" s="150" t="s">
        <v>70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1" t="s">
        <v>71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72</v>
      </c>
      <c r="O57" s="152"/>
      <c r="P57" s="155"/>
    </row>
    <row r="58" spans="2:16" ht="17.149999999999999" customHeight="1">
      <c r="B58" s="156" t="s">
        <v>73</v>
      </c>
      <c r="C58" s="157"/>
      <c r="D58" s="158"/>
      <c r="E58" s="156" t="s">
        <v>74</v>
      </c>
      <c r="F58" s="157"/>
      <c r="G58" s="158"/>
      <c r="H58" s="157" t="s">
        <v>75</v>
      </c>
      <c r="I58" s="157"/>
      <c r="J58" s="157"/>
      <c r="K58" s="159" t="s">
        <v>76</v>
      </c>
      <c r="L58" s="157"/>
      <c r="M58" s="160"/>
      <c r="N58" s="161"/>
      <c r="O58" s="157"/>
      <c r="P58" s="162"/>
    </row>
    <row r="59" spans="2:16" ht="20.149999999999999" customHeight="1">
      <c r="B59" s="172" t="s">
        <v>77</v>
      </c>
      <c r="C59" s="173"/>
      <c r="D59" s="58">
        <v>7</v>
      </c>
      <c r="E59" s="172" t="s">
        <v>78</v>
      </c>
      <c r="F59" s="173"/>
      <c r="G59" s="58" t="b">
        <v>1</v>
      </c>
      <c r="H59" s="174" t="s">
        <v>79</v>
      </c>
      <c r="I59" s="173"/>
      <c r="J59" s="58" t="b">
        <v>1</v>
      </c>
      <c r="K59" s="174" t="s">
        <v>80</v>
      </c>
      <c r="L59" s="173"/>
      <c r="M59" s="58" t="b">
        <v>1</v>
      </c>
      <c r="N59" s="175" t="s">
        <v>81</v>
      </c>
      <c r="O59" s="173"/>
      <c r="P59" s="58" t="b">
        <v>1</v>
      </c>
    </row>
    <row r="60" spans="2:16" ht="20.149999999999999" customHeight="1">
      <c r="B60" s="172" t="s">
        <v>82</v>
      </c>
      <c r="C60" s="173"/>
      <c r="D60" s="58" t="b">
        <v>1</v>
      </c>
      <c r="E60" s="172" t="s">
        <v>83</v>
      </c>
      <c r="F60" s="173"/>
      <c r="G60" s="58" t="b">
        <v>1</v>
      </c>
      <c r="H60" s="174" t="s">
        <v>84</v>
      </c>
      <c r="I60" s="173"/>
      <c r="J60" s="58" t="b">
        <v>1</v>
      </c>
      <c r="K60" s="174" t="s">
        <v>85</v>
      </c>
      <c r="L60" s="173"/>
      <c r="M60" s="58" t="b">
        <v>1</v>
      </c>
      <c r="N60" s="175" t="s">
        <v>86</v>
      </c>
      <c r="O60" s="173"/>
      <c r="P60" s="58" t="b">
        <v>1</v>
      </c>
    </row>
    <row r="61" spans="2:16" ht="20.149999999999999" customHeight="1">
      <c r="B61" s="172" t="s">
        <v>87</v>
      </c>
      <c r="C61" s="173"/>
      <c r="D61" s="58" t="b">
        <v>1</v>
      </c>
      <c r="E61" s="172" t="s">
        <v>88</v>
      </c>
      <c r="F61" s="173"/>
      <c r="G61" s="58" t="b">
        <v>1</v>
      </c>
      <c r="H61" s="174" t="s">
        <v>89</v>
      </c>
      <c r="I61" s="173"/>
      <c r="J61" s="58" t="b">
        <v>1</v>
      </c>
      <c r="K61" s="174" t="s">
        <v>90</v>
      </c>
      <c r="L61" s="173"/>
      <c r="M61" s="58" t="b">
        <v>1</v>
      </c>
      <c r="N61" s="175" t="s">
        <v>91</v>
      </c>
      <c r="O61" s="173"/>
      <c r="P61" s="58" t="b">
        <v>1</v>
      </c>
    </row>
    <row r="62" spans="2:16" ht="20.149999999999999" customHeight="1">
      <c r="B62" s="174" t="s">
        <v>89</v>
      </c>
      <c r="C62" s="173"/>
      <c r="D62" s="58" t="b">
        <v>1</v>
      </c>
      <c r="E62" s="172" t="s">
        <v>92</v>
      </c>
      <c r="F62" s="173"/>
      <c r="G62" s="58" t="b">
        <v>1</v>
      </c>
      <c r="H62" s="174" t="s">
        <v>93</v>
      </c>
      <c r="I62" s="173"/>
      <c r="J62" s="58" t="b">
        <v>0</v>
      </c>
      <c r="K62" s="174" t="s">
        <v>94</v>
      </c>
      <c r="L62" s="173"/>
      <c r="M62" s="58" t="b">
        <v>1</v>
      </c>
      <c r="N62" s="175" t="s">
        <v>84</v>
      </c>
      <c r="O62" s="173"/>
      <c r="P62" s="58" t="b">
        <v>1</v>
      </c>
    </row>
    <row r="63" spans="2:16" ht="20.149999999999999" customHeight="1">
      <c r="B63" s="174" t="s">
        <v>95</v>
      </c>
      <c r="C63" s="173"/>
      <c r="D63" s="58" t="b">
        <v>1</v>
      </c>
      <c r="E63" s="172" t="s">
        <v>96</v>
      </c>
      <c r="F63" s="173"/>
      <c r="G63" s="58" t="b">
        <v>1</v>
      </c>
      <c r="H63" s="68"/>
      <c r="I63" s="69"/>
      <c r="J63" s="70"/>
      <c r="K63" s="174" t="s">
        <v>97</v>
      </c>
      <c r="L63" s="173"/>
      <c r="M63" s="58" t="b">
        <v>1</v>
      </c>
      <c r="N63" s="175" t="s">
        <v>167</v>
      </c>
      <c r="O63" s="173"/>
      <c r="P63" s="58" t="b">
        <v>1</v>
      </c>
    </row>
    <row r="64" spans="2:16" ht="20.149999999999999" customHeight="1">
      <c r="B64" s="174" t="s">
        <v>98</v>
      </c>
      <c r="C64" s="173"/>
      <c r="D64" s="58" t="b">
        <v>0</v>
      </c>
      <c r="E64" s="172" t="s">
        <v>99</v>
      </c>
      <c r="F64" s="173"/>
      <c r="G64" s="58" t="b">
        <v>1</v>
      </c>
      <c r="H64" s="71"/>
      <c r="I64" s="72"/>
      <c r="J64" s="73"/>
      <c r="K64" s="182" t="s">
        <v>100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2" t="s">
        <v>163</v>
      </c>
      <c r="F65" s="173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106</v>
      </c>
      <c r="C69" s="176"/>
      <c r="D69" s="81"/>
      <c r="E69" s="81"/>
      <c r="F69" s="178" t="s">
        <v>107</v>
      </c>
      <c r="G69" s="180" t="s">
        <v>108</v>
      </c>
      <c r="H69" s="81"/>
      <c r="I69" s="176" t="s">
        <v>109</v>
      </c>
      <c r="J69" s="176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-161.30000000000001</v>
      </c>
      <c r="D72" s="60">
        <v>-162.1</v>
      </c>
      <c r="E72" s="100" t="s">
        <v>119</v>
      </c>
      <c r="F72" s="60">
        <v>26.2</v>
      </c>
      <c r="G72" s="60">
        <v>23.7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-156.19999999999999</v>
      </c>
      <c r="D73" s="60">
        <v>-157.19999999999999</v>
      </c>
      <c r="E73" s="102" t="s">
        <v>123</v>
      </c>
      <c r="F73" s="61">
        <v>33.299999999999997</v>
      </c>
      <c r="G73" s="61">
        <v>33.799999999999997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-175.4</v>
      </c>
      <c r="D74" s="60">
        <v>-176.3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-122.1</v>
      </c>
      <c r="D75" s="60">
        <v>-124.4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35</v>
      </c>
      <c r="D76" s="60">
        <v>33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31.4</v>
      </c>
      <c r="D77" s="60">
        <v>29.3</v>
      </c>
      <c r="E77" s="102" t="s">
        <v>143</v>
      </c>
      <c r="F77" s="62">
        <v>265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29.2</v>
      </c>
      <c r="D78" s="60">
        <v>27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28.1</v>
      </c>
      <c r="D79" s="60">
        <v>25.8</v>
      </c>
      <c r="E79" s="100" t="s">
        <v>153</v>
      </c>
      <c r="F79" s="60">
        <v>16.8</v>
      </c>
      <c r="G79" s="60">
        <v>15.9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8.8700000000000001E-5</v>
      </c>
      <c r="D80" s="64">
        <v>8.0400000000000003E-5</v>
      </c>
      <c r="E80" s="102" t="s">
        <v>158</v>
      </c>
      <c r="F80" s="61">
        <v>66</v>
      </c>
      <c r="G80" s="61">
        <v>54.8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3" t="s">
        <v>162</v>
      </c>
      <c r="C84" s="133"/>
    </row>
    <row r="85" spans="2:16" ht="15" customHeight="1">
      <c r="B85" s="134" t="s">
        <v>182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6"/>
    </row>
    <row r="86" spans="2:16" ht="15" customHeight="1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26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8"/>
    </row>
    <row r="88" spans="2:16" ht="15" customHeight="1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3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5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2024-11-07T18:52:00Z</dcterms:modified>
</cp:coreProperties>
</file>