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<sst xmlns="http://schemas.openxmlformats.org/spreadsheetml/2006/main" count="211" uniqueCount="198">
  <si>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</si>
  <si>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</si>
  <si>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</si>
  <si>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</si>
  <si>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</si>
  <si>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</si>
  <si>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</si>
  <si>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</si>
  <si>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</si>
  <si>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</si>
  <si>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</si>
  <si>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</si>
  <si>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</si>
  <si>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</si>
  <si>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</si>
  <si>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</si>
  <si>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</si>
  <si>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</si>
  <si>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</si>
  <si>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</si>
  <si>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</si>
  <si>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</si>
  <si>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</si>
  <si>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</si>
  <si>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</si>
  <si>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</si>
  <si>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</si>
  <si>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</si>
  <si>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</si>
  <si>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</si>
  <si>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</si>
  <si>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</si>
  <si>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</si>
  <si>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</si>
  <si>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</si>
  <si>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</si>
  <si>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</si>
  <si>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</si>
  <si>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</si>
  <si>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</si>
  <si>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</si>
  <si>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</si>
  <si>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</si>
  <si>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</si>
  <si>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</si>
  <si>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</si>
  <si>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</si>
  <si>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</si>
  <si>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</si>
  <si>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</si>
  <si>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</si>
  <si>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</si>
  <si>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</si>
  <si>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</si>
  <si>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</si>
  <si>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</si>
  <si>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</si>
  <si>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</si>
  <si>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</si>
  <si>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</si>
  <si>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</si>
  <si>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</si>
  <si>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</si>
  <si>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</si>
  <si>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</si>
  <si>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</si>
  <si>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</si>
  <si>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</si>
  <si>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</si>
  <si>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</si>
  <si>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</si>
  <si>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</si>
  <si>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</si>
  <si>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</si>
  <si>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</si>
  <si>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</si>
  <si>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</si>
  <si>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</si>
  <si>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</si>
  <si>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</si>
  <si>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</si>
  <si>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</si>
  <si>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</si>
  <si>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</si>
  <si>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</si>
  <si>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</si>
  <si>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</si>
  <si>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</si>
  <si>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</si>
  <si>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</si>
  <si>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</si>
  <si>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</si>
  <si>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</si>
  <si>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</si>
  <si>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</si>
  <si>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</si>
  <si>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</si>
  <si>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</si>
  <si>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</si>
  <si>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</si>
  <si>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</si>
  <si>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</si>
  <si>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</si>
  <si>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</si>
  <si>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</si>
  <si>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</si>
  <si>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</si>
  <si>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</si>
  <si>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</si>
  <si>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</si>
  <si>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</si>
  <si>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</si>
  <si>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</si>
  <si>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</si>
  <si>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</si>
  <si>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</si>
  <si>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</si>
  <si>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</si>
  <si>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</si>
  <si>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</si>
  <si>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</si>
  <si>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</si>
  <si>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</si>
  <si>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</si>
  <si>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</si>
  <si>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</si>
  <si>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</si>
  <si>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</si>
  <si>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</si>
  <si>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</si>
  <si>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</si>
  <si>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</si>
  <si>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</si>
  <si>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</si>
  <si>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</si>
  <si>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</si>
  <si>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</si>
  <si>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</si>
  <si>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</si>
  <si>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</si>
  <si>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</si>
  <si>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</si>
  <si>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</si>
  <si>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</si>
  <si>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</si>
  <si>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</si>
  <si>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</si>
  <si>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</si>
  <si>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</si>
  <si>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</si>
  <si>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</si>
  <si>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</si>
  <si>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</si>
  <si>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</si>
  <si>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</si>
  <si>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</si>
  <si>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</si>
  <si>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</si>
  <si>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</si>
  <si>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</si>
  <si>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</si>
  <si>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</si>
  <si>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</si>
  <si>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</si>
  <si>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</si>
  <si>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</si>
  <si>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</si>
  <si>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</si>
  <si>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</si>
  <si>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</si>
  <si>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</si>
  <si>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</si>
  <si>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</si>
  <si>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</si>
  <si>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</si>
  <si>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</si>
  <si>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</si>
  <si>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</si>
  <si>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</si>
  <si>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</si>
  <si>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</si>
  <si>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</si>
  <si>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 이하로 방풍막 해제</t>
  </si>
  <si>
    <t>ALL</t>
  </si>
  <si>
    <t>TMT</t>
  </si>
  <si>
    <t>KAMP</t>
  </si>
  <si>
    <t>KSP</t>
  </si>
  <si>
    <t>DIR-KSP</t>
  </si>
  <si>
    <t>정예솜</t>
  </si>
  <si>
    <t>구름으로 인한 저녁 flat 건너뜀</t>
  </si>
  <si>
    <t>SSW</t>
  </si>
  <si>
    <t>C_048973-048975</t>
  </si>
  <si>
    <t>SE</t>
  </si>
  <si>
    <t>ESE</t>
  </si>
  <si>
    <t>33s/21k 25s/23k 18s/24k</t>
  </si>
  <si>
    <t>25s/24k 18s/27k 10s/22k</t>
  </si>
  <si>
    <t>[16:45-16:56] 같은 타겟 관측 중 돔이 주황색으로 됨/ stow랑 home dome 했으나 tcs gui에선 망원경이 빨간색으로 뜨고 돔은 아예 안움직임/</t>
  </si>
  <si>
    <t xml:space="preserve"> 실제로는 망원경 stow 됐고 돔은 home dome 안 됨/ kill_all 후 eib 껐다 키고 show_all이랑  tmux_all 함/ 돔이 한바퀴 돈 후 정상화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</si>
</sst>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30" zoomScaleNormal="130" workbookViewId="0">
      <selection activeCell="B49" sqref="B49:P4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45601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0.41666666666666669</v>
      </c>
      <c r="D9" s="8">
        <v>2.1</v>
      </c>
      <c r="E9" s="8">
        <v>20.5</v>
      </c>
      <c r="F9" s="8">
        <v>54.3</v>
      </c>
      <c r="G9" s="36" t="s">
        <v>192</v>
      </c>
      <c r="H9" s="8">
        <v>6.7</v>
      </c>
      <c r="I9" s="36">
        <v>16.5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20.3</v>
      </c>
      <c r="F10" s="8">
        <v>45.2</v>
      </c>
      <c r="G10" s="36" t="s">
        <v>193</v>
      </c>
      <c r="H10" s="8">
        <v>9.9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0.73402777777777783</v>
      </c>
      <c r="D11" s="15">
        <v>1.3</v>
      </c>
      <c r="E11" s="15">
        <v>21</v>
      </c>
      <c r="F11" s="15">
        <v>24.2</v>
      </c>
      <c r="G11" s="36" t="s">
        <v>190</v>
      </c>
      <c r="H11" s="15">
        <v>1.4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24.317361111111111</v>
      </c>
      <c r="D12" s="19">
        <f>AVERAGE(D9:D11)</f>
        <v>1.5999999999999999</v>
      </c>
      <c r="E12" s="19">
        <f>AVERAGE(E9:E11)</f>
        <v>20.599999999999998</v>
      </c>
      <c r="F12" s="20">
        <f>AVERAGE(F9:F11)</f>
        <v>41.233333333333334</v>
      </c>
      <c r="G12" s="21"/>
      <c r="H12" s="22">
        <f>AVERAGE(H9:H11)</f>
        <v>6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183</v>
      </c>
      <c r="E16" s="27" t="s">
        <v>184</v>
      </c>
      <c r="F16" s="116" t="s">
        <v>185</v>
      </c>
      <c r="G16" s="27" t="s">
        <v>186</v>
      </c>
      <c r="H16" s="27" t="s">
        <v>187</v>
      </c>
      <c r="I16" s="27" t="s">
        <v>184</v>
      </c>
      <c r="J16" s="27" t="s">
        <v>183</v>
      </c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0.34722222222222227</v>
      </c>
      <c r="D17" s="28">
        <v>0.34791666666666665</v>
      </c>
      <c r="E17" s="28">
        <v>0.39444444444444443</v>
      </c>
      <c r="F17" s="28">
        <v>0.4145833333333333</v>
      </c>
      <c r="G17" s="28">
        <v>0.47847222222222219</v>
      </c>
      <c r="H17" s="28">
        <v>0.56319444444444444</v>
      </c>
      <c r="I17" s="28">
        <v>0.73611111111111116</v>
      </c>
      <c r="J17" s="28">
        <v>0.76736111111111116</v>
      </c>
      <c r="K17" s="28"/>
      <c r="L17" s="28"/>
      <c r="M17" s="28"/>
      <c r="N17" s="28"/>
      <c r="O17" s="28"/>
      <c r="P17" s="28">
        <v>0.78055555555555556</v>
      </c>
    </row>
    <row r="18" spans="2:16" ht="14.15" customHeight="1">
      <c r="B18" s="35" t="s">
        <v>42</v>
      </c>
      <c r="C18" s="27">
        <v>48967</v>
      </c>
      <c r="D18" s="27">
        <v>48968</v>
      </c>
      <c r="E18" s="27">
        <v>48983</v>
      </c>
      <c r="F18" s="27">
        <v>48995</v>
      </c>
      <c r="G18" s="27">
        <v>49038</v>
      </c>
      <c r="H18" s="27">
        <v>49096</v>
      </c>
      <c r="I18" s="27">
        <v>49206</v>
      </c>
      <c r="J18" s="27">
        <v>49218</v>
      </c>
      <c r="K18" s="27"/>
      <c r="L18" s="27"/>
      <c r="M18" s="27"/>
      <c r="N18" s="27"/>
      <c r="O18" s="27"/>
      <c r="P18" s="27">
        <v>49230</v>
      </c>
    </row>
    <row r="19" spans="2:16" ht="14.15" customHeight="1" thickBot="1">
      <c r="B19" s="13" t="s">
        <v>43</v>
      </c>
      <c r="C19" s="29"/>
      <c r="D19" s="27">
        <v>48972</v>
      </c>
      <c r="E19" s="30">
        <v>48994</v>
      </c>
      <c r="F19" s="30">
        <v>49037</v>
      </c>
      <c r="G19" s="30">
        <v>49095</v>
      </c>
      <c r="H19" s="30">
        <v>49205</v>
      </c>
      <c r="I19" s="30">
        <v>49217</v>
      </c>
      <c r="J19" s="30">
        <v>49229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43</v>
      </c>
      <c r="G20" s="33">
        <f>IF(ISNUMBER(G18),G19-G18+1,"")</f>
        <v>58</v>
      </c>
      <c r="H20" s="33">
        <f>IF(ISNUMBER(H18),H19-H18+1,"")</f>
        <v>110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181</v>
      </c>
      <c r="F24" s="177"/>
      <c r="G24" s="177"/>
      <c r="H24" s="177"/>
      <c r="I24" s="177"/>
      <c r="J24" s="106">
        <v>0.76874999999999993</v>
      </c>
      <c r="K24" s="106">
        <v>0.77083333333333337</v>
      </c>
      <c r="L24" s="36" t="s">
        <v>178</v>
      </c>
      <c r="M24" s="177" t="s">
        <v>194</v>
      </c>
      <c r="N24" s="177"/>
      <c r="O24" s="177"/>
      <c r="P24" s="177"/>
    </row>
    <row r="25" spans="2:16" ht="13.5" customHeight="1">
      <c r="B25" s="178"/>
      <c r="C25" s="117"/>
      <c r="D25" s="117"/>
      <c r="E25" s="113" t="s">
        <v>172</v>
      </c>
      <c r="F25" s="177"/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166</v>
      </c>
      <c r="F26" s="177"/>
      <c r="G26" s="177"/>
      <c r="H26" s="177"/>
      <c r="I26" s="177"/>
      <c r="J26" s="106">
        <v>0.77222222222222225</v>
      </c>
      <c r="K26" s="106">
        <v>0.77430555555555547</v>
      </c>
      <c r="L26" s="36" t="s">
        <v>179</v>
      </c>
      <c r="M26" s="177" t="s">
        <v>195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0.17152777777777775</v>
      </c>
      <c r="O30" s="45"/>
      <c r="P30" s="46">
        <f>SUM(C30:J30,L30:N30)</f>
        <v>0.31736111111111109</v>
      </c>
    </row>
    <row r="31" spans="2:16" ht="14.15" customHeight="1">
      <c r="B31" s="37" t="s">
        <v>171</v>
      </c>
      <c r="C31" s="47"/>
      <c r="D31" s="7">
        <v>0.25694444444444448</v>
      </c>
      <c r="E31" s="7">
        <v>6.25E-2</v>
      </c>
      <c r="F31" s="7"/>
      <c r="G31" s="7"/>
      <c r="H31" s="7"/>
      <c r="I31" s="7"/>
      <c r="J31" s="7"/>
      <c r="K31" s="7">
        <v>3.6805555555555557E-2</v>
      </c>
      <c r="L31" s="7"/>
      <c r="M31" s="7"/>
      <c r="N31" s="7"/>
      <c r="O31" s="48"/>
      <c r="P31" s="46">
        <f>SUM(C31:N31)</f>
        <v>0.35625000000000001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0.25694444444444448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3.6805555555555557E-2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0.35625000000000001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191</v>
      </c>
      <c r="D36" s="160"/>
      <c r="E36" s="164"/>
      <c r="F36" s="165"/>
      <c r="G36" s="164"/>
      <c r="H36" s="165"/>
      <c r="I36" s="164"/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180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69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59" t="s">
        <v>189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196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18" t="s">
        <v>197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46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46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2" t="s">
        <v>169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173</v>
      </c>
      <c r="C54" s="148"/>
      <c r="D54" s="148"/>
      <c r="E54" s="148"/>
      <c r="F54" s="112"/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167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1</v>
      </c>
      <c r="M71" s="97" t="s">
        <v>116</v>
      </c>
      <c r="N71" s="59">
        <v>1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-160.19999999999999</v>
      </c>
      <c r="D72" s="60">
        <v>-160.1</v>
      </c>
      <c r="E72" s="100" t="s">
        <v>119</v>
      </c>
      <c r="F72" s="60">
        <v>26.4</v>
      </c>
      <c r="G72" s="60">
        <v>25.2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-155</v>
      </c>
      <c r="D73" s="60">
        <v>-155.1</v>
      </c>
      <c r="E73" s="102" t="s">
        <v>123</v>
      </c>
      <c r="F73" s="61">
        <v>29.7</v>
      </c>
      <c r="G73" s="61">
        <v>28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-171.9</v>
      </c>
      <c r="D74" s="60">
        <v>-175.1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-118.9</v>
      </c>
      <c r="D75" s="60">
        <v>-120.9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36.1</v>
      </c>
      <c r="D76" s="60">
        <v>35.4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32.1</v>
      </c>
      <c r="D77" s="60">
        <v>31.3</v>
      </c>
      <c r="E77" s="102" t="s">
        <v>143</v>
      </c>
      <c r="F77" s="62">
        <v>270</v>
      </c>
      <c r="G77" s="62">
        <v>265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29.9</v>
      </c>
      <c r="D78" s="60">
        <v>29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28.7</v>
      </c>
      <c r="D79" s="60">
        <v>27.8</v>
      </c>
      <c r="E79" s="100" t="s">
        <v>153</v>
      </c>
      <c r="F79" s="60">
        <v>19.3</v>
      </c>
      <c r="G79" s="60">
        <v>20.5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1.2799999999999999E-4</v>
      </c>
      <c r="D80" s="64">
        <v>9.1700000000000006E-5</v>
      </c>
      <c r="E80" s="102" t="s">
        <v>158</v>
      </c>
      <c r="F80" s="61">
        <v>45.5</v>
      </c>
      <c r="G80" s="61">
        <v>29.3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182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2024-11-05T18:49:10Z</dcterms:modified>
</cp:coreProperties>
</file>