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<sst xmlns="http://schemas.openxmlformats.org/spreadsheetml/2006/main" count="209" uniqueCount="196">
  <si>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</si>
  <si>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</si>
  <si>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</si>
  <si>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</si>
  <si>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</si>
  <si>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</si>
  <si>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</si>
  <si>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</si>
  <si>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</si>
  <si>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</si>
  <si>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</si>
  <si>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</si>
  <si>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</si>
  <si>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</si>
  <si>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</si>
  <si>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</si>
  <si>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</si>
  <si>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</si>
  <si>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</si>
  <si>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</si>
  <si>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</si>
  <si>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</si>
  <si>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</si>
  <si>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</si>
  <si>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</si>
  <si>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</si>
  <si>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</si>
  <si>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</si>
  <si>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</si>
  <si>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</si>
  <si>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</si>
  <si>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</si>
  <si>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</si>
  <si>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</si>
  <si>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</si>
  <si>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</si>
  <si>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</si>
  <si>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</si>
  <si>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</si>
  <si>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</si>
  <si>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</si>
  <si>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</si>
  <si>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</si>
  <si>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</si>
  <si>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</si>
  <si>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</si>
  <si>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</si>
  <si>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</si>
  <si>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</si>
  <si>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</si>
  <si>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</si>
  <si>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</si>
  <si>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</si>
  <si>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</si>
  <si>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</si>
  <si>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</si>
  <si>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</si>
  <si>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</si>
  <si>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</si>
  <si>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</si>
  <si>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</si>
  <si>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</si>
  <si>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</si>
  <si>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</si>
  <si>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</si>
  <si>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</si>
  <si>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</si>
  <si>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</si>
  <si>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</si>
  <si>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</si>
  <si>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</si>
  <si>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</si>
  <si>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</si>
  <si>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</si>
  <si>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</si>
  <si>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</si>
  <si>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</si>
  <si>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</si>
  <si>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</si>
  <si>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</si>
  <si>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</si>
  <si>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</si>
  <si>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</si>
  <si>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</si>
  <si>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</si>
  <si>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</si>
  <si>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</si>
  <si>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</si>
  <si>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</si>
  <si>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</si>
  <si>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</si>
  <si>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</si>
  <si>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</si>
  <si>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</si>
  <si>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</si>
  <si>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</si>
  <si>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</si>
  <si>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</si>
  <si>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</si>
  <si>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</si>
  <si>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</si>
  <si>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</si>
  <si>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</si>
  <si>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</si>
  <si>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</si>
  <si>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</si>
  <si>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</si>
  <si>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</si>
  <si>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</si>
  <si>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</si>
  <si>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</si>
  <si>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</si>
  <si>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</si>
  <si>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</si>
  <si>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</si>
  <si>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</si>
  <si>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</si>
  <si>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</si>
  <si>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</si>
  <si>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</si>
  <si>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</si>
  <si>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</si>
  <si>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</si>
  <si>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</si>
  <si>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</si>
  <si>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</si>
  <si>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</si>
  <si>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</si>
  <si>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</si>
  <si>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</si>
  <si>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</si>
  <si>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</si>
  <si>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</si>
  <si>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</si>
  <si>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</si>
  <si>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</si>
  <si>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</si>
  <si>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</si>
  <si>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</si>
  <si>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</si>
  <si>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</si>
  <si>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</si>
  <si>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</si>
  <si>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</si>
  <si>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</si>
  <si>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</si>
  <si>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</si>
  <si>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</si>
  <si>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</si>
  <si>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</si>
  <si>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</si>
  <si>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</si>
  <si>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</si>
  <si>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</si>
  <si>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</si>
  <si>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</si>
  <si>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</si>
  <si>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</si>
  <si>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</si>
  <si>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</si>
  <si>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</si>
  <si>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</si>
  <si>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</si>
  <si>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</si>
  <si>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</si>
  <si>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</si>
  <si>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</si>
  <si>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</si>
  <si>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</si>
  <si>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</si>
  <si>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</si>
  <si>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</si>
  <si>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</si>
  <si>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</si>
  <si>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</si>
  <si>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</si>
  <si>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</si>
  <si>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</si>
  <si>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</si>
  <si>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</si>
  <si>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</si>
  <si>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</si>
  <si>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</si>
  <si>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</si>
  <si>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TMT</t>
  </si>
  <si>
    <t>SITE</t>
  </si>
  <si>
    <t>월령 40% 이하로 방풍막 해제</t>
  </si>
  <si>
    <t>SSE</t>
  </si>
  <si>
    <t>김예은</t>
  </si>
  <si>
    <t>I-BAND 촬영 함</t>
  </si>
  <si>
    <t>[9:00] 짙은 구름으로 인한 관측 대기/ [12:40] 관측 재개</t>
  </si>
  <si>
    <t>[13:01-13:20] IC gui crash로 그래프 기록없음</t>
  </si>
  <si>
    <t>S</t>
  </si>
  <si>
    <t>35s/24k 14s/24k</t>
  </si>
  <si>
    <t>35s/23k</t>
  </si>
  <si>
    <t>짙은 구름으로 오후 flat 건너 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</si>
</sst>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4" zoomScale="130" zoomScaleNormal="130" workbookViewId="0">
      <selection activeCell="G5" sqref="G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45596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66.938775510204081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0.41319444444444442</v>
      </c>
      <c r="D9" s="8" t="s">
        <v>183</v>
      </c>
      <c r="E9" s="8">
        <v>15.5</v>
      </c>
      <c r="F9" s="8">
        <v>41</v>
      </c>
      <c r="G9" s="36" t="s">
        <v>187</v>
      </c>
      <c r="H9" s="8">
        <v>7.5</v>
      </c>
      <c r="I9" s="36">
        <v>1.3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14.6</v>
      </c>
      <c r="F10" s="8">
        <v>43.3</v>
      </c>
      <c r="G10" s="36" t="s">
        <v>192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0.73749999999999993</v>
      </c>
      <c r="D11" s="15">
        <v>1.9</v>
      </c>
      <c r="E11" s="15">
        <v>12.8</v>
      </c>
      <c r="F11" s="15">
        <v>48.1</v>
      </c>
      <c r="G11" s="36" t="s">
        <v>187</v>
      </c>
      <c r="H11" s="15">
        <v>5.4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24.324305555555558</v>
      </c>
      <c r="D12" s="19">
        <f>AVERAGE(D9:D11)</f>
        <v>1.9</v>
      </c>
      <c r="E12" s="19">
        <f>AVERAGE(E9:E11)</f>
        <v>14.300000000000002</v>
      </c>
      <c r="F12" s="20">
        <f>AVERAGE(F9:F11)</f>
        <v>44.133333333333333</v>
      </c>
      <c r="G12" s="21"/>
      <c r="H12" s="22">
        <f>AVERAGE(H9:H11)</f>
        <v>4.666666666666667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185</v>
      </c>
      <c r="F16" s="27" t="s">
        <v>184</v>
      </c>
      <c r="G16" s="116" t="s">
        <v>165</v>
      </c>
      <c r="H16" s="27"/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0.36388888888888887</v>
      </c>
      <c r="D17" s="28">
        <v>0.36458333333333331</v>
      </c>
      <c r="E17" s="28">
        <v>0.53194444444444444</v>
      </c>
      <c r="F17" s="28">
        <v>0.74375000000000002</v>
      </c>
      <c r="G17" s="28">
        <v>0.77013888888888893</v>
      </c>
      <c r="H17" s="28"/>
      <c r="I17" s="28"/>
      <c r="J17" s="28"/>
      <c r="K17" s="28"/>
      <c r="L17" s="28"/>
      <c r="M17" s="28"/>
      <c r="N17" s="28"/>
      <c r="O17" s="28"/>
      <c r="P17" s="28">
        <v>0.78541666666666676</v>
      </c>
    </row>
    <row r="18" spans="2:16" ht="14.15" customHeight="1">
      <c r="B18" s="35" t="s">
        <v>42</v>
      </c>
      <c r="C18" s="27">
        <v>48031</v>
      </c>
      <c r="D18" s="27">
        <v>48032</v>
      </c>
      <c r="E18" s="27">
        <v>48102</v>
      </c>
      <c r="F18" s="27">
        <v>48196</v>
      </c>
      <c r="G18" s="27">
        <v>48208</v>
      </c>
      <c r="H18" s="27"/>
      <c r="I18" s="27"/>
      <c r="J18" s="27"/>
      <c r="K18" s="27"/>
      <c r="L18" s="27"/>
      <c r="M18" s="27"/>
      <c r="N18" s="27"/>
      <c r="O18" s="27"/>
      <c r="P18" s="27">
        <v>48220</v>
      </c>
    </row>
    <row r="19" spans="2:16" ht="14.15" customHeight="1" thickBot="1">
      <c r="B19" s="13" t="s">
        <v>43</v>
      </c>
      <c r="C19" s="29"/>
      <c r="D19" s="27">
        <v>48101</v>
      </c>
      <c r="E19" s="30">
        <v>48195</v>
      </c>
      <c r="F19" s="30">
        <v>48207</v>
      </c>
      <c r="G19" s="30">
        <v>48219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70</v>
      </c>
      <c r="E20" s="33">
        <f>IF(ISNUMBER(E18),E19-E18+1,"")</f>
        <v>94</v>
      </c>
      <c r="F20" s="33">
        <f>IF(ISNUMBER(F18),F19-F18+1,"")</f>
        <v>12</v>
      </c>
      <c r="G20" s="33">
        <f>IF(ISNUMBER(G18),G19-G18+1,"")</f>
        <v>12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>
        <v>0.7729166666666667</v>
      </c>
      <c r="K23" s="106">
        <v>0.7729166666666667</v>
      </c>
      <c r="L23" s="36" t="s">
        <v>49</v>
      </c>
      <c r="M23" s="177" t="s">
        <v>194</v>
      </c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>
        <v>0.77569444444444446</v>
      </c>
      <c r="K25" s="106">
        <v>0.77777777777777779</v>
      </c>
      <c r="L25" s="36" t="s">
        <v>50</v>
      </c>
      <c r="M25" s="177" t="s">
        <v>193</v>
      </c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0.32430555555555557</v>
      </c>
      <c r="N30" s="43"/>
      <c r="O30" s="45"/>
      <c r="P30" s="46">
        <f>SUM(C30:J30,L30:N30)</f>
        <v>0.32430555555555557</v>
      </c>
    </row>
    <row r="31" spans="2:16" ht="14.15" customHeight="1">
      <c r="B31" s="37" t="s">
        <v>172</v>
      </c>
      <c r="C31" s="47"/>
      <c r="D31" s="7"/>
      <c r="E31" s="7"/>
      <c r="F31" s="7"/>
      <c r="G31" s="7"/>
      <c r="H31" s="7"/>
      <c r="I31" s="7"/>
      <c r="J31" s="7"/>
      <c r="K31" s="7">
        <v>1.5972222222222224E-2</v>
      </c>
      <c r="L31" s="7"/>
      <c r="M31" s="7">
        <v>0.32430555555555557</v>
      </c>
      <c r="N31" s="7"/>
      <c r="O31" s="48"/>
      <c r="P31" s="46">
        <f>SUM(C31:N31)</f>
        <v>0.34027777777777779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0.1125</v>
      </c>
      <c r="N32" s="50"/>
      <c r="O32" s="51"/>
      <c r="P32" s="46">
        <f>SUM(C32:N32)</f>
        <v>0.1125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0.21180555555555558</v>
      </c>
      <c r="N34" s="110">
        <f t="shared" si="1"/>
        <v>0</v>
      </c>
      <c r="O34" s="114"/>
      <c r="P34" s="111">
        <f t="shared" si="1"/>
        <v>0.2277777777777778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190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189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191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195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-161.6</v>
      </c>
      <c r="D72" s="60">
        <v>-163.6</v>
      </c>
      <c r="E72" s="100" t="s">
        <v>119</v>
      </c>
      <c r="F72" s="60">
        <v>21.1</v>
      </c>
      <c r="G72" s="60">
        <v>20.5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-156.6</v>
      </c>
      <c r="D73" s="60">
        <v>-158.69999999999999</v>
      </c>
      <c r="E73" s="102" t="s">
        <v>123</v>
      </c>
      <c r="F73" s="61">
        <v>31.5</v>
      </c>
      <c r="G73" s="61">
        <v>32.799999999999997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</v>
      </c>
      <c r="D74" s="60">
        <v>-175.8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-121.7</v>
      </c>
      <c r="D75" s="60">
        <v>-126.7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32.6</v>
      </c>
      <c r="D76" s="60">
        <v>29.7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28.8</v>
      </c>
      <c r="D77" s="60">
        <v>26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26.6</v>
      </c>
      <c r="D78" s="60">
        <v>23.7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25.4</v>
      </c>
      <c r="D79" s="60">
        <v>22.6</v>
      </c>
      <c r="E79" s="100" t="s">
        <v>153</v>
      </c>
      <c r="F79" s="60">
        <v>15.7</v>
      </c>
      <c r="G79" s="60">
        <v>13.4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1.26E-4</v>
      </c>
      <c r="D80" s="64">
        <v>6.3899999999999995E-5</v>
      </c>
      <c r="E80" s="102" t="s">
        <v>158</v>
      </c>
      <c r="F80" s="61">
        <v>42.1</v>
      </c>
      <c r="G80" s="61">
        <v>55.7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186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2024-10-31T19:07:18Z</dcterms:modified>
</cp:coreProperties>
</file>