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<sst xmlns="http://schemas.openxmlformats.org/spreadsheetml/2006/main" count="213" uniqueCount="199">
  <si>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</si>
  <si>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</si>
  <si>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</si>
  <si>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</si>
  <si>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</si>
  <si>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</si>
  <si>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</si>
  <si>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</si>
  <si>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</si>
  <si>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</si>
  <si>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</si>
  <si>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</si>
  <si>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</si>
  <si>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</si>
  <si>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</si>
  <si>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</si>
  <si>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</si>
  <si>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</si>
  <si>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</si>
  <si>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</si>
  <si>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</si>
  <si>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</si>
  <si>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</si>
  <si>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</si>
  <si>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</si>
  <si>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</si>
  <si>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</si>
  <si>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</si>
  <si>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</si>
  <si>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</si>
  <si>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</si>
  <si>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</si>
  <si>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</si>
  <si>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</si>
  <si>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</si>
  <si>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</si>
  <si>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</si>
  <si>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</si>
  <si>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</si>
  <si>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</si>
  <si>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</si>
  <si>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</si>
  <si>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</si>
  <si>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</si>
  <si>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</si>
  <si>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</si>
  <si>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</si>
  <si>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</si>
  <si>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</si>
  <si>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</si>
  <si>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</si>
  <si>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</si>
  <si>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</si>
  <si>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</si>
  <si>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</si>
  <si>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</si>
  <si>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</si>
  <si>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</si>
  <si>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</si>
  <si>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</si>
  <si>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</si>
  <si>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</si>
  <si>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</si>
  <si>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</si>
  <si>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</si>
  <si>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</si>
  <si>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</si>
  <si>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</si>
  <si>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</si>
  <si>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</si>
  <si>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</si>
  <si>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</si>
  <si>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</si>
  <si>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</si>
  <si>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</si>
  <si>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</si>
  <si>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</si>
  <si>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</si>
  <si>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</si>
  <si>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</si>
  <si>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</si>
  <si>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</si>
  <si>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</si>
  <si>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</si>
  <si>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</si>
  <si>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</si>
  <si>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</si>
  <si>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</si>
  <si>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</si>
  <si>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</si>
  <si>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</si>
  <si>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</si>
  <si>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</si>
  <si>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</si>
  <si>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</si>
  <si>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</si>
  <si>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</si>
  <si>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</si>
  <si>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</si>
  <si>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</si>
  <si>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</si>
  <si>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</si>
  <si>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</si>
  <si>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</si>
  <si>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</si>
  <si>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</si>
  <si>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</si>
  <si>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</si>
  <si>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</si>
  <si>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</si>
  <si>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</si>
  <si>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</si>
  <si>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</si>
  <si>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</si>
  <si>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</si>
  <si>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</si>
  <si>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</si>
  <si>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</si>
  <si>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</si>
  <si>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</si>
  <si>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</si>
  <si>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</si>
  <si>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</si>
  <si>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</si>
  <si>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</si>
  <si>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</si>
  <si>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</si>
  <si>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</si>
  <si>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</si>
  <si>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</si>
  <si>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</si>
  <si>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</si>
  <si>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</si>
  <si>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</si>
  <si>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</si>
  <si>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</si>
  <si>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</si>
  <si>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</si>
  <si>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</si>
  <si>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</si>
  <si>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</si>
  <si>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</si>
  <si>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</si>
  <si>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</si>
  <si>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</si>
  <si>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</si>
  <si>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</si>
  <si>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</si>
  <si>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</si>
  <si>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</si>
  <si>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</si>
  <si>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</si>
  <si>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</si>
  <si>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</si>
  <si>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</si>
  <si>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</si>
  <si>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</si>
  <si>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</si>
  <si>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</si>
  <si>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</si>
  <si>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</si>
  <si>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</si>
  <si>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</si>
  <si>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</si>
  <si>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</si>
  <si>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</si>
  <si>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</si>
  <si>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</si>
  <si>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</si>
  <si>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</si>
  <si>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</si>
  <si>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</si>
  <si>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</si>
  <si>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</si>
  <si>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</si>
  <si>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</si>
  <si>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</si>
  <si>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</si>
  <si>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</si>
  <si>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</si>
  <si>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</si>
  <si>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</si>
  <si>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</si>
  <si>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TMT</t>
  </si>
  <si>
    <t>SITE</t>
  </si>
  <si>
    <t>SITE-KSP</t>
  </si>
  <si>
    <t>SE</t>
  </si>
  <si>
    <t>SW</t>
  </si>
  <si>
    <t>월령 40% 이하로 방풍막 해제</t>
  </si>
  <si>
    <t>김예은</t>
  </si>
  <si>
    <t>M_047818</t>
  </si>
  <si>
    <t>10s/20k 18s/25k 25s/22k</t>
  </si>
  <si>
    <t>10s/21k 16s/24k 22s/22k</t>
  </si>
  <si>
    <t>[10:20] Dec oscillation으로 인한 포인팅 실패로 EIB 재실행 함/ 이후 Dec oscillation으로 인한 포인팅 실패 없음</t>
  </si>
  <si>
    <t>M_047882-047883:T</t>
  </si>
  <si>
    <t>G_047881:T</t>
  </si>
  <si>
    <t>관측 전반적으로 별을 찾지 못해 나오는 오류문구가 잦음/ IC G 재실행해도 변화없음</t>
  </si>
  <si>
    <t>40s/21k 30s/23k 22s/24k</t>
  </si>
  <si>
    <t>40s/25k 15s/22k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</si>
</sst>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G67" sqref="G6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45595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100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0.41250000000000003</v>
      </c>
      <c r="D9" s="8">
        <v>1.3</v>
      </c>
      <c r="E9" s="8">
        <v>18.399999999999999</v>
      </c>
      <c r="F9" s="8">
        <v>31.6</v>
      </c>
      <c r="G9" s="36" t="s">
        <v>186</v>
      </c>
      <c r="H9" s="8">
        <v>0.8</v>
      </c>
      <c r="I9" s="36">
        <v>4.8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1.5</v>
      </c>
      <c r="E10" s="8">
        <v>17.2</v>
      </c>
      <c r="F10" s="8">
        <v>31.7</v>
      </c>
      <c r="G10" s="36" t="s">
        <v>187</v>
      </c>
      <c r="H10" s="8">
        <v>0.3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0.73819444444444438</v>
      </c>
      <c r="D11" s="15">
        <v>1.4</v>
      </c>
      <c r="E11" s="15">
        <v>16.600000000000001</v>
      </c>
      <c r="F11" s="15">
        <v>29.4</v>
      </c>
      <c r="G11" s="36" t="s">
        <v>186</v>
      </c>
      <c r="H11" s="15">
        <v>0.5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24.325694444444444</v>
      </c>
      <c r="D12" s="19">
        <f>AVERAGE(D9:D11)</f>
        <v>1.3999999999999997</v>
      </c>
      <c r="E12" s="19">
        <f>AVERAGE(E9:E11)</f>
        <v>17.399999999999999</v>
      </c>
      <c r="F12" s="20">
        <f>AVERAGE(F9:F11)</f>
        <v>30.899999999999995</v>
      </c>
      <c r="G12" s="21"/>
      <c r="H12" s="22">
        <f>AVERAGE(H9:H11)</f>
        <v>0.53333333333333333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183</v>
      </c>
      <c r="F16" s="27" t="s">
        <v>185</v>
      </c>
      <c r="G16" s="116" t="s">
        <v>184</v>
      </c>
      <c r="H16" s="27" t="s">
        <v>183</v>
      </c>
      <c r="I16" s="27" t="s">
        <v>165</v>
      </c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0.34791666666666665</v>
      </c>
      <c r="D17" s="28">
        <v>0.36458333333333331</v>
      </c>
      <c r="E17" s="28">
        <v>0.39027777777777778</v>
      </c>
      <c r="F17" s="28">
        <v>0.4152777777777778</v>
      </c>
      <c r="G17" s="28">
        <v>0.50069444444444444</v>
      </c>
      <c r="H17" s="28">
        <v>0.7402777777777777</v>
      </c>
      <c r="I17" s="28">
        <v>0.77083333333333337</v>
      </c>
      <c r="J17" s="28"/>
      <c r="K17" s="28"/>
      <c r="L17" s="28"/>
      <c r="M17" s="28"/>
      <c r="N17" s="28"/>
      <c r="O17" s="28"/>
      <c r="P17" s="28">
        <v>0.78333333333333333</v>
      </c>
    </row>
    <row r="18" spans="2:16" ht="14.15" customHeight="1">
      <c r="B18" s="35" t="s">
        <v>42</v>
      </c>
      <c r="C18" s="27">
        <v>47817</v>
      </c>
      <c r="D18" s="27">
        <v>47819</v>
      </c>
      <c r="E18" s="27">
        <v>47837</v>
      </c>
      <c r="F18" s="27">
        <v>47849</v>
      </c>
      <c r="G18" s="27">
        <v>47896</v>
      </c>
      <c r="H18" s="27">
        <v>48005</v>
      </c>
      <c r="I18" s="27">
        <v>48018</v>
      </c>
      <c r="J18" s="27"/>
      <c r="K18" s="27"/>
      <c r="L18" s="27"/>
      <c r="M18" s="27"/>
      <c r="N18" s="27"/>
      <c r="O18" s="27"/>
      <c r="P18" s="27">
        <v>48030</v>
      </c>
    </row>
    <row r="19" spans="2:16" ht="14.15" customHeight="1" thickBot="1">
      <c r="B19" s="13" t="s">
        <v>43</v>
      </c>
      <c r="C19" s="29"/>
      <c r="D19" s="27">
        <v>47829</v>
      </c>
      <c r="E19" s="30">
        <v>47848</v>
      </c>
      <c r="F19" s="30">
        <v>47895</v>
      </c>
      <c r="G19" s="30">
        <v>48004</v>
      </c>
      <c r="H19" s="30">
        <v>48017</v>
      </c>
      <c r="I19" s="30">
        <v>48029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11</v>
      </c>
      <c r="E20" s="33">
        <f>IF(ISNUMBER(E18),E19-E18+1,"")</f>
        <v>12</v>
      </c>
      <c r="F20" s="33">
        <f>IF(ISNUMBER(F18),F19-F18+1,"")</f>
        <v>47</v>
      </c>
      <c r="G20" s="33">
        <f>IF(ISNUMBER(G18),G19-G18+1,"")</f>
        <v>109</v>
      </c>
      <c r="H20" s="33">
        <f>IF(ISNUMBER(H18),H19-H18+1,"")</f>
        <v>13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45</v>
      </c>
      <c r="C22" s="35" t="s">
        <v>21</v>
      </c>
      <c r="D22" s="35" t="s">
        <v>23</v>
      </c>
      <c r="E22" s="35" t="s">
        <v>46</v>
      </c>
      <c r="F22" s="179" t="s">
        <v>47</v>
      </c>
      <c r="G22" s="179"/>
      <c r="H22" s="179"/>
      <c r="I22" s="179"/>
      <c r="J22" s="35" t="s">
        <v>21</v>
      </c>
      <c r="K22" s="35" t="s">
        <v>23</v>
      </c>
      <c r="L22" s="35" t="s">
        <v>46</v>
      </c>
      <c r="M22" s="179" t="s">
        <v>47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48</v>
      </c>
      <c r="F23" s="177"/>
      <c r="G23" s="177"/>
      <c r="H23" s="177"/>
      <c r="I23" s="177"/>
      <c r="J23" s="106"/>
      <c r="K23" s="106"/>
      <c r="L23" s="36" t="s">
        <v>49</v>
      </c>
      <c r="M23" s="177"/>
      <c r="N23" s="177"/>
      <c r="O23" s="177"/>
      <c r="P23" s="177"/>
    </row>
    <row r="24" spans="2:16" ht="13.5" customHeight="1">
      <c r="B24" s="178"/>
      <c r="C24" s="106">
        <v>0.36944444444444446</v>
      </c>
      <c r="D24" s="106">
        <v>0.37083333333333335</v>
      </c>
      <c r="E24" s="113" t="s">
        <v>182</v>
      </c>
      <c r="F24" s="177" t="s">
        <v>192</v>
      </c>
      <c r="G24" s="177"/>
      <c r="H24" s="177"/>
      <c r="I24" s="177"/>
      <c r="J24" s="106">
        <v>0.77083333333333337</v>
      </c>
      <c r="K24" s="106">
        <v>0.77361111111111114</v>
      </c>
      <c r="L24" s="36" t="s">
        <v>179</v>
      </c>
      <c r="M24" s="177" t="s">
        <v>197</v>
      </c>
      <c r="N24" s="177"/>
      <c r="O24" s="177"/>
      <c r="P24" s="177"/>
    </row>
    <row r="25" spans="2:16" ht="13.5" customHeight="1">
      <c r="B25" s="178"/>
      <c r="C25" s="117"/>
      <c r="D25" s="117"/>
      <c r="E25" s="113" t="s">
        <v>173</v>
      </c>
      <c r="F25" s="177"/>
      <c r="G25" s="177"/>
      <c r="H25" s="177"/>
      <c r="I25" s="177"/>
      <c r="J25" s="106"/>
      <c r="K25" s="106"/>
      <c r="L25" s="36" t="s">
        <v>50</v>
      </c>
      <c r="M25" s="177"/>
      <c r="N25" s="177"/>
      <c r="O25" s="177"/>
      <c r="P25" s="177"/>
    </row>
    <row r="26" spans="2:16" ht="13.5" customHeight="1">
      <c r="B26" s="178"/>
      <c r="C26" s="106">
        <v>0.37222222222222223</v>
      </c>
      <c r="D26" s="106">
        <v>0.3743055555555555</v>
      </c>
      <c r="E26" s="113" t="s">
        <v>167</v>
      </c>
      <c r="F26" s="177" t="s">
        <v>191</v>
      </c>
      <c r="G26" s="177"/>
      <c r="H26" s="177"/>
      <c r="I26" s="177"/>
      <c r="J26" s="106">
        <v>0.77430555555555547</v>
      </c>
      <c r="K26" s="106">
        <v>0.77708333333333324</v>
      </c>
      <c r="L26" s="36" t="s">
        <v>180</v>
      </c>
      <c r="M26" s="177" t="s">
        <v>198</v>
      </c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51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0.32569444444444445</v>
      </c>
      <c r="N30" s="43"/>
      <c r="O30" s="45"/>
      <c r="P30" s="46">
        <f>SUM(C30:J30,L30:N30)</f>
        <v>0.32569444444444445</v>
      </c>
    </row>
    <row r="31" spans="2:16" ht="14.15" customHeight="1">
      <c r="B31" s="37" t="s">
        <v>172</v>
      </c>
      <c r="C31" s="47"/>
      <c r="D31" s="7">
        <v>8.6111111111111124E-2</v>
      </c>
      <c r="E31" s="7"/>
      <c r="F31" s="7"/>
      <c r="G31" s="7"/>
      <c r="H31" s="7"/>
      <c r="I31" s="7"/>
      <c r="J31" s="7"/>
      <c r="K31" s="7">
        <v>3.6111111111111115E-2</v>
      </c>
      <c r="L31" s="7"/>
      <c r="M31" s="7">
        <v>0.23958333333333334</v>
      </c>
      <c r="N31" s="7"/>
      <c r="O31" s="48"/>
      <c r="P31" s="46">
        <f>SUM(C31:N31)</f>
        <v>0.3618055555555556</v>
      </c>
    </row>
    <row r="32" spans="2:16" ht="14.15" customHeight="1">
      <c r="B32" s="37" t="s">
        <v>66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0</v>
      </c>
      <c r="D34" s="110">
        <f t="shared" ref="D34:P34" si="1">D31-D32-D33</f>
        <v>8.6111111111111124E-2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3.6111111111111115E-2</v>
      </c>
      <c r="L34" s="110">
        <f t="shared" si="1"/>
        <v>0</v>
      </c>
      <c r="M34" s="110">
        <f t="shared" si="1"/>
        <v>0.23958333333333334</v>
      </c>
      <c r="N34" s="110">
        <f t="shared" si="1"/>
        <v>0</v>
      </c>
      <c r="O34" s="114"/>
      <c r="P34" s="111">
        <f t="shared" si="1"/>
        <v>0.3618055555555556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68</v>
      </c>
      <c r="C36" s="160" t="s">
        <v>190</v>
      </c>
      <c r="D36" s="160"/>
      <c r="E36" s="164" t="s">
        <v>195</v>
      </c>
      <c r="F36" s="165"/>
      <c r="G36" s="164" t="s">
        <v>194</v>
      </c>
      <c r="H36" s="165"/>
      <c r="I36" s="164"/>
      <c r="J36" s="165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181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193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196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170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174</v>
      </c>
      <c r="C54" s="147"/>
      <c r="D54" s="147"/>
      <c r="E54" s="147"/>
      <c r="F54" s="112"/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70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72</v>
      </c>
      <c r="O57" s="135"/>
      <c r="P57" s="138"/>
    </row>
    <row r="58" spans="2:16" ht="17.149999999999999" customHeight="1">
      <c r="B58" s="139" t="s">
        <v>73</v>
      </c>
      <c r="C58" s="140"/>
      <c r="D58" s="141"/>
      <c r="E58" s="139" t="s">
        <v>74</v>
      </c>
      <c r="F58" s="140"/>
      <c r="G58" s="141"/>
      <c r="H58" s="140" t="s">
        <v>75</v>
      </c>
      <c r="I58" s="140"/>
      <c r="J58" s="140"/>
      <c r="K58" s="142" t="s">
        <v>76</v>
      </c>
      <c r="L58" s="140"/>
      <c r="M58" s="143"/>
      <c r="N58" s="144"/>
      <c r="O58" s="140"/>
      <c r="P58" s="145"/>
    </row>
    <row r="59" spans="2:16" ht="20.149999999999999" customHeight="1">
      <c r="B59" s="121" t="s">
        <v>77</v>
      </c>
      <c r="C59" s="122"/>
      <c r="D59" s="58">
        <v>7</v>
      </c>
      <c r="E59" s="121" t="s">
        <v>78</v>
      </c>
      <c r="F59" s="122"/>
      <c r="G59" s="58" t="b">
        <v>1</v>
      </c>
      <c r="H59" s="129" t="s">
        <v>79</v>
      </c>
      <c r="I59" s="122"/>
      <c r="J59" s="58" t="b">
        <v>1</v>
      </c>
      <c r="K59" s="129" t="s">
        <v>80</v>
      </c>
      <c r="L59" s="122"/>
      <c r="M59" s="58" t="b">
        <v>1</v>
      </c>
      <c r="N59" s="130" t="s">
        <v>81</v>
      </c>
      <c r="O59" s="122"/>
      <c r="P59" s="58" t="b">
        <v>1</v>
      </c>
    </row>
    <row r="60" spans="2:16" ht="20.149999999999999" customHeight="1">
      <c r="B60" s="121" t="s">
        <v>82</v>
      </c>
      <c r="C60" s="122"/>
      <c r="D60" s="58" t="b">
        <v>1</v>
      </c>
      <c r="E60" s="121" t="s">
        <v>83</v>
      </c>
      <c r="F60" s="122"/>
      <c r="G60" s="58" t="b">
        <v>1</v>
      </c>
      <c r="H60" s="129" t="s">
        <v>84</v>
      </c>
      <c r="I60" s="122"/>
      <c r="J60" s="58" t="b">
        <v>1</v>
      </c>
      <c r="K60" s="129" t="s">
        <v>85</v>
      </c>
      <c r="L60" s="122"/>
      <c r="M60" s="58" t="b">
        <v>1</v>
      </c>
      <c r="N60" s="130" t="s">
        <v>86</v>
      </c>
      <c r="O60" s="122"/>
      <c r="P60" s="58" t="b">
        <v>1</v>
      </c>
    </row>
    <row r="61" spans="2:16" ht="20.149999999999999" customHeight="1">
      <c r="B61" s="121" t="s">
        <v>87</v>
      </c>
      <c r="C61" s="122"/>
      <c r="D61" s="58" t="b">
        <v>1</v>
      </c>
      <c r="E61" s="121" t="s">
        <v>88</v>
      </c>
      <c r="F61" s="122"/>
      <c r="G61" s="58" t="b">
        <v>1</v>
      </c>
      <c r="H61" s="129" t="s">
        <v>89</v>
      </c>
      <c r="I61" s="122"/>
      <c r="J61" s="58" t="b">
        <v>1</v>
      </c>
      <c r="K61" s="129" t="s">
        <v>90</v>
      </c>
      <c r="L61" s="122"/>
      <c r="M61" s="58" t="b">
        <v>1</v>
      </c>
      <c r="N61" s="130" t="s">
        <v>91</v>
      </c>
      <c r="O61" s="122"/>
      <c r="P61" s="58" t="b">
        <v>1</v>
      </c>
    </row>
    <row r="62" spans="2:16" ht="20.149999999999999" customHeight="1">
      <c r="B62" s="129" t="s">
        <v>89</v>
      </c>
      <c r="C62" s="122"/>
      <c r="D62" s="58" t="b">
        <v>1</v>
      </c>
      <c r="E62" s="121" t="s">
        <v>92</v>
      </c>
      <c r="F62" s="122"/>
      <c r="G62" s="58" t="b">
        <v>1</v>
      </c>
      <c r="H62" s="129" t="s">
        <v>93</v>
      </c>
      <c r="I62" s="122"/>
      <c r="J62" s="58" t="b">
        <v>0</v>
      </c>
      <c r="K62" s="129" t="s">
        <v>94</v>
      </c>
      <c r="L62" s="122"/>
      <c r="M62" s="58" t="b">
        <v>1</v>
      </c>
      <c r="N62" s="130" t="s">
        <v>84</v>
      </c>
      <c r="O62" s="122"/>
      <c r="P62" s="58" t="b">
        <v>1</v>
      </c>
    </row>
    <row r="63" spans="2:16" ht="20.149999999999999" customHeight="1">
      <c r="B63" s="129" t="s">
        <v>95</v>
      </c>
      <c r="C63" s="122"/>
      <c r="D63" s="58" t="b">
        <v>1</v>
      </c>
      <c r="E63" s="121" t="s">
        <v>96</v>
      </c>
      <c r="F63" s="122"/>
      <c r="G63" s="58" t="b">
        <v>1</v>
      </c>
      <c r="H63" s="68"/>
      <c r="I63" s="69"/>
      <c r="J63" s="70"/>
      <c r="K63" s="129" t="s">
        <v>97</v>
      </c>
      <c r="L63" s="122"/>
      <c r="M63" s="58" t="b">
        <v>1</v>
      </c>
      <c r="N63" s="130" t="s">
        <v>168</v>
      </c>
      <c r="O63" s="122"/>
      <c r="P63" s="58" t="b">
        <v>1</v>
      </c>
    </row>
    <row r="64" spans="2:16" ht="20.149999999999999" customHeight="1">
      <c r="B64" s="129" t="s">
        <v>98</v>
      </c>
      <c r="C64" s="122"/>
      <c r="D64" s="58" t="b">
        <v>0</v>
      </c>
      <c r="E64" s="121" t="s">
        <v>99</v>
      </c>
      <c r="F64" s="122"/>
      <c r="G64" s="58" t="b">
        <v>1</v>
      </c>
      <c r="H64" s="71"/>
      <c r="I64" s="72"/>
      <c r="J64" s="73"/>
      <c r="K64" s="131" t="s">
        <v>100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163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106</v>
      </c>
      <c r="C69" s="123"/>
      <c r="D69" s="81"/>
      <c r="E69" s="81"/>
      <c r="F69" s="125" t="s">
        <v>107</v>
      </c>
      <c r="G69" s="127" t="s">
        <v>108</v>
      </c>
      <c r="H69" s="81"/>
      <c r="I69" s="123" t="s">
        <v>109</v>
      </c>
      <c r="J69" s="123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-160.9</v>
      </c>
      <c r="D72" s="60">
        <v>-162</v>
      </c>
      <c r="E72" s="100" t="s">
        <v>119</v>
      </c>
      <c r="F72" s="60">
        <v>25.1</v>
      </c>
      <c r="G72" s="60">
        <v>21.8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-155.69999999999999</v>
      </c>
      <c r="D73" s="60">
        <v>-157.19999999999999</v>
      </c>
      <c r="E73" s="102" t="s">
        <v>123</v>
      </c>
      <c r="F73" s="61">
        <v>31.7</v>
      </c>
      <c r="G73" s="61">
        <v>27.3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-171.6</v>
      </c>
      <c r="D74" s="60">
        <v>-174.5</v>
      </c>
      <c r="E74" s="102" t="s">
        <v>128</v>
      </c>
      <c r="F74" s="62">
        <v>15</v>
      </c>
      <c r="G74" s="62">
        <v>15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-119.6</v>
      </c>
      <c r="D75" s="60">
        <v>-124.2</v>
      </c>
      <c r="E75" s="102" t="s">
        <v>133</v>
      </c>
      <c r="F75" s="62">
        <v>40</v>
      </c>
      <c r="G75" s="62">
        <v>40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34.299999999999997</v>
      </c>
      <c r="D76" s="60">
        <v>31.9</v>
      </c>
      <c r="E76" s="102" t="s">
        <v>138</v>
      </c>
      <c r="F76" s="62">
        <v>45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30.5</v>
      </c>
      <c r="D77" s="60">
        <v>27.9</v>
      </c>
      <c r="E77" s="102" t="s">
        <v>143</v>
      </c>
      <c r="F77" s="62">
        <v>260</v>
      </c>
      <c r="G77" s="62">
        <v>255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28.3</v>
      </c>
      <c r="D78" s="60">
        <v>25.6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27.1</v>
      </c>
      <c r="D79" s="60">
        <v>24.4</v>
      </c>
      <c r="E79" s="100" t="s">
        <v>153</v>
      </c>
      <c r="F79" s="60">
        <v>17.8</v>
      </c>
      <c r="G79" s="60">
        <v>16.600000000000001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1.26E-4</v>
      </c>
      <c r="D80" s="64">
        <v>6.5300000000000002E-5</v>
      </c>
      <c r="E80" s="102" t="s">
        <v>158</v>
      </c>
      <c r="F80" s="61">
        <v>43.4</v>
      </c>
      <c r="G80" s="61">
        <v>38.200000000000003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162</v>
      </c>
      <c r="C84" s="170"/>
    </row>
    <row r="85" spans="2:16" ht="15" customHeight="1">
      <c r="B85" s="171" t="s">
        <v>188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2024-10-30T18:55:57Z</dcterms:modified>
</cp:coreProperties>
</file>