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<sst xmlns="http://schemas.openxmlformats.org/spreadsheetml/2006/main" count="210" uniqueCount="197">
  <si>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</si>
  <si>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</si>
  <si>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</si>
  <si>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</si>
  <si>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</si>
  <si>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</si>
  <si>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</si>
  <si>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</si>
  <si>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</si>
  <si>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</si>
  <si>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</si>
  <si>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</si>
  <si>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</si>
  <si>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</si>
  <si>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</si>
  <si>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</si>
  <si>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</si>
  <si>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</si>
  <si>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</si>
  <si>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</si>
  <si>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</si>
  <si>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</si>
  <si>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</si>
  <si>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</si>
  <si>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</si>
  <si>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</si>
  <si>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</si>
  <si>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</si>
  <si>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</si>
  <si>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</si>
  <si>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</si>
  <si>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</si>
  <si>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</si>
  <si>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</si>
  <si>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</si>
  <si>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</si>
  <si>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</si>
  <si>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</si>
  <si>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</si>
  <si>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</si>
  <si>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</si>
  <si>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</si>
  <si>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</si>
  <si>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</si>
  <si>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</si>
  <si>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</si>
  <si>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</si>
  <si>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</si>
  <si>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</si>
  <si>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</si>
  <si>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</si>
  <si>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</si>
  <si>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</si>
  <si>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</si>
  <si>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</si>
  <si>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</si>
  <si>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</si>
  <si>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</si>
  <si>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</si>
  <si>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</si>
  <si>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</si>
  <si>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</si>
  <si>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</si>
  <si>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</si>
  <si>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</si>
  <si>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</si>
  <si>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</si>
  <si>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</si>
  <si>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</si>
  <si>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</si>
  <si>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</si>
  <si>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</si>
  <si>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</si>
  <si>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</si>
  <si>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</si>
  <si>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</si>
  <si>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</si>
  <si>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</si>
  <si>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</si>
  <si>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</si>
  <si>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</si>
  <si>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</si>
  <si>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</si>
  <si>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</si>
  <si>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</si>
  <si>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</si>
  <si>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</si>
  <si>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</si>
  <si>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</si>
  <si>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</si>
  <si>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</si>
  <si>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</si>
  <si>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</si>
  <si>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</si>
  <si>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</si>
  <si>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</si>
  <si>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</si>
  <si>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</si>
  <si>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</si>
  <si>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</si>
  <si>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</si>
  <si>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</si>
  <si>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</si>
  <si>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</si>
  <si>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</si>
  <si>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</si>
  <si>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</si>
  <si>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</si>
  <si>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</si>
  <si>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</si>
  <si>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</si>
  <si>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</si>
  <si>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</si>
  <si>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</si>
  <si>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</si>
  <si>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</si>
  <si>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</si>
  <si>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</si>
  <si>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</si>
  <si>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</si>
  <si>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</si>
  <si>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</si>
  <si>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</si>
  <si>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</si>
  <si>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</si>
  <si>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</si>
  <si>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</si>
  <si>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</si>
  <si>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</si>
  <si>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</si>
  <si>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</si>
  <si>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</si>
  <si>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</si>
  <si>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</si>
  <si>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</si>
  <si>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</si>
  <si>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</si>
  <si>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</si>
  <si>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</si>
  <si>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</si>
  <si>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</si>
  <si>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</si>
  <si>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</si>
  <si>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</si>
  <si>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</si>
  <si>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</si>
  <si>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</si>
  <si>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</si>
  <si>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</si>
  <si>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</si>
  <si>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</si>
  <si>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</si>
  <si>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</si>
  <si>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</si>
  <si>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</si>
  <si>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</si>
  <si>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</si>
  <si>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</si>
  <si>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</si>
  <si>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</si>
  <si>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</si>
  <si>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</si>
  <si>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</si>
  <si>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</si>
  <si>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</si>
  <si>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</si>
  <si>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</si>
  <si>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</si>
  <si>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</si>
  <si>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</si>
  <si>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</si>
  <si>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</si>
  <si>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</si>
  <si>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</si>
  <si>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</si>
  <si>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</si>
  <si>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</si>
  <si>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</si>
  <si>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</si>
  <si>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</si>
  <si>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</si>
  <si>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</si>
  <si>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</si>
  <si>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TMT</t>
  </si>
  <si>
    <t>SITE</t>
  </si>
  <si>
    <t>SITE-KSP</t>
  </si>
  <si>
    <t>SE</t>
  </si>
  <si>
    <t>월령 40% 이하로 방풍막 해제</t>
  </si>
  <si>
    <t>ESE</t>
  </si>
  <si>
    <t>김예은</t>
  </si>
  <si>
    <t>20s/27k 25s/24k 30s/22k</t>
  </si>
  <si>
    <t>10s/27k 13s/22k 18s/21k</t>
  </si>
  <si>
    <t>NNW</t>
  </si>
  <si>
    <t>UT 13시쯤 FSA 값이 급격히 오르기 시작해서 건조공기 유입량을 낮췄다가 올려봤으나 계속해서 FSA 수치가 50%가까이 오름/ 당시 상황(풍속 8m/s 습도35%)을</t>
  </si>
  <si>
    <t>35s/26k 25s/25k 16s/21k</t>
  </si>
  <si>
    <t>30s/28k</t>
  </si>
  <si>
    <t>고려해 창문을 닫았고 이후부터 FSA 20%이하로 내려 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</si>
</sst>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6" zoomScale="130" zoomScaleNormal="130" workbookViewId="0">
      <selection activeCell="I66" sqref="I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45593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0.41111111111111115</v>
      </c>
      <c r="D9" s="8">
        <v>1.2</v>
      </c>
      <c r="E9" s="8">
        <v>18.8</v>
      </c>
      <c r="F9" s="8">
        <v>24.9</v>
      </c>
      <c r="G9" s="36" t="s">
        <v>192</v>
      </c>
      <c r="H9" s="8">
        <v>9.1999999999999993</v>
      </c>
      <c r="I9" s="36">
        <v>17.7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2.2999999999999998</v>
      </c>
      <c r="E10" s="8">
        <v>16.3</v>
      </c>
      <c r="F10" s="8">
        <v>27</v>
      </c>
      <c r="G10" s="36" t="s">
        <v>188</v>
      </c>
      <c r="H10" s="8">
        <v>4.9000000000000004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0.73958333333333337</v>
      </c>
      <c r="D11" s="15">
        <v>1.2</v>
      </c>
      <c r="E11" s="15">
        <v>15.2</v>
      </c>
      <c r="F11" s="15">
        <v>31.9</v>
      </c>
      <c r="G11" s="36" t="s">
        <v>186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24.328472222222221</v>
      </c>
      <c r="D12" s="19">
        <f>AVERAGE(D9:D11)</f>
        <v>1.5666666666666667</v>
      </c>
      <c r="E12" s="19">
        <f>AVERAGE(E9:E11)</f>
        <v>16.766666666666666</v>
      </c>
      <c r="F12" s="20">
        <f>AVERAGE(F9:F11)</f>
        <v>27.933333333333334</v>
      </c>
      <c r="G12" s="21"/>
      <c r="H12" s="22">
        <f>AVERAGE(H9:H11)</f>
        <v>6.0333333333333341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183</v>
      </c>
      <c r="F16" s="27" t="s">
        <v>185</v>
      </c>
      <c r="G16" s="116" t="s">
        <v>184</v>
      </c>
      <c r="H16" s="27" t="s">
        <v>183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0.34236111111111112</v>
      </c>
      <c r="D17" s="28">
        <v>0.3444444444444445</v>
      </c>
      <c r="E17" s="28">
        <v>0.3888888888888889</v>
      </c>
      <c r="F17" s="28">
        <v>0.41041666666666665</v>
      </c>
      <c r="G17" s="28">
        <v>0.50486111111111109</v>
      </c>
      <c r="H17" s="28">
        <v>0.74097222222222225</v>
      </c>
      <c r="I17" s="28">
        <v>0.77222222222222225</v>
      </c>
      <c r="J17" s="28"/>
      <c r="K17" s="28"/>
      <c r="L17" s="28"/>
      <c r="M17" s="28"/>
      <c r="N17" s="28"/>
      <c r="O17" s="28"/>
      <c r="P17" s="28">
        <v>0.78819444444444453</v>
      </c>
    </row>
    <row r="18" spans="2:16" ht="14.15" customHeight="1">
      <c r="B18" s="35" t="s">
        <v>42</v>
      </c>
      <c r="C18" s="27">
        <v>47386</v>
      </c>
      <c r="D18" s="27">
        <v>47387</v>
      </c>
      <c r="E18" s="27">
        <v>47410</v>
      </c>
      <c r="F18" s="27">
        <v>47422</v>
      </c>
      <c r="G18" s="27">
        <v>47480</v>
      </c>
      <c r="H18" s="27">
        <v>47581</v>
      </c>
      <c r="I18" s="27">
        <v>47593</v>
      </c>
      <c r="J18" s="27"/>
      <c r="K18" s="27"/>
      <c r="L18" s="27"/>
      <c r="M18" s="27"/>
      <c r="N18" s="27"/>
      <c r="O18" s="27"/>
      <c r="P18" s="27">
        <v>47606</v>
      </c>
    </row>
    <row r="19" spans="2:16" ht="14.15" customHeight="1" thickBot="1">
      <c r="B19" s="13" t="s">
        <v>43</v>
      </c>
      <c r="C19" s="29"/>
      <c r="D19" s="27">
        <v>47399</v>
      </c>
      <c r="E19" s="30">
        <v>47421</v>
      </c>
      <c r="F19" s="30">
        <v>47479</v>
      </c>
      <c r="G19" s="30">
        <v>47580</v>
      </c>
      <c r="H19" s="30">
        <v>47592</v>
      </c>
      <c r="I19" s="30">
        <v>47605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58</v>
      </c>
      <c r="G20" s="33">
        <f>IF(ISNUMBER(G18),G19-G18+1,"")</f>
        <v>101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>
        <v>0.36805555555555558</v>
      </c>
      <c r="D23" s="106">
        <v>0.37013888888888885</v>
      </c>
      <c r="E23" s="36" t="s">
        <v>48</v>
      </c>
      <c r="F23" s="177" t="s">
        <v>191</v>
      </c>
      <c r="G23" s="177"/>
      <c r="H23" s="177"/>
      <c r="I23" s="177"/>
      <c r="J23" s="106">
        <v>0.77222222222222225</v>
      </c>
      <c r="K23" s="106">
        <v>0.77500000000000002</v>
      </c>
      <c r="L23" s="36" t="s">
        <v>49</v>
      </c>
      <c r="M23" s="177" t="s">
        <v>194</v>
      </c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>
        <v>0.37222222222222223</v>
      </c>
      <c r="D25" s="117">
        <v>0.3743055555555555</v>
      </c>
      <c r="E25" s="113" t="s">
        <v>173</v>
      </c>
      <c r="F25" s="177" t="s">
        <v>190</v>
      </c>
      <c r="G25" s="177"/>
      <c r="H25" s="177"/>
      <c r="I25" s="177"/>
      <c r="J25" s="106">
        <v>0.77847222222222223</v>
      </c>
      <c r="K25" s="106">
        <v>0.77847222222222223</v>
      </c>
      <c r="L25" s="36" t="s">
        <v>50</v>
      </c>
      <c r="M25" s="177" t="s">
        <v>195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0.32847222222222222</v>
      </c>
      <c r="N30" s="43"/>
      <c r="O30" s="45"/>
      <c r="P30" s="46">
        <f>SUM(C30:J30,L30:N30)</f>
        <v>0.32847222222222222</v>
      </c>
    </row>
    <row r="31" spans="2:16" ht="14.15" customHeight="1">
      <c r="B31" s="37" t="s">
        <v>172</v>
      </c>
      <c r="C31" s="47"/>
      <c r="D31" s="7">
        <v>9.4444444444444442E-2</v>
      </c>
      <c r="E31" s="7"/>
      <c r="F31" s="7"/>
      <c r="G31" s="7"/>
      <c r="H31" s="7"/>
      <c r="I31" s="7"/>
      <c r="J31" s="7"/>
      <c r="K31" s="7">
        <v>3.7499999999999999E-2</v>
      </c>
      <c r="L31" s="7"/>
      <c r="M31" s="7">
        <v>0.23611111111111113</v>
      </c>
      <c r="N31" s="7"/>
      <c r="O31" s="48"/>
      <c r="P31" s="46">
        <f>SUM(C31:N31)</f>
        <v>0.36805555555555558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9.4444444444444442E-2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3.7499999999999999E-2</v>
      </c>
      <c r="L34" s="110">
        <f t="shared" si="1"/>
        <v>0</v>
      </c>
      <c r="M34" s="110">
        <f t="shared" si="1"/>
        <v>0.23611111111111113</v>
      </c>
      <c r="N34" s="110">
        <f t="shared" si="1"/>
        <v>0</v>
      </c>
      <c r="O34" s="114"/>
      <c r="P34" s="111">
        <f t="shared" si="1"/>
        <v>0.36805555555555558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193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-161.6</v>
      </c>
      <c r="D72" s="60">
        <v>-162.69999999999999</v>
      </c>
      <c r="E72" s="100" t="s">
        <v>119</v>
      </c>
      <c r="F72" s="60">
        <v>23.1</v>
      </c>
      <c r="G72" s="60">
        <v>21.4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-156.6</v>
      </c>
      <c r="D73" s="60">
        <v>-158</v>
      </c>
      <c r="E73" s="102" t="s">
        <v>123</v>
      </c>
      <c r="F73" s="61">
        <v>25</v>
      </c>
      <c r="G73" s="61">
        <v>28.5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-173.1</v>
      </c>
      <c r="D74" s="60">
        <v>-174.5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-121.6</v>
      </c>
      <c r="D75" s="60">
        <v>-125.4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32.6</v>
      </c>
      <c r="D76" s="60">
        <v>31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28.7</v>
      </c>
      <c r="D77" s="60">
        <v>27.1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26.4</v>
      </c>
      <c r="D78" s="60">
        <v>24.9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25.3</v>
      </c>
      <c r="D79" s="60">
        <v>23.7</v>
      </c>
      <c r="E79" s="100" t="s">
        <v>153</v>
      </c>
      <c r="F79" s="60">
        <v>17</v>
      </c>
      <c r="G79" s="60">
        <v>15.3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1.13E-4</v>
      </c>
      <c r="D80" s="64">
        <v>6.5400000000000004E-5</v>
      </c>
      <c r="E80" s="102" t="s">
        <v>158</v>
      </c>
      <c r="F80" s="61">
        <v>34.1</v>
      </c>
      <c r="G80" s="61">
        <v>46.6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2024-10-28T19:08:42Z</dcterms:modified>
</cp:coreProperties>
</file>