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<sst xmlns="http://schemas.openxmlformats.org/spreadsheetml/2006/main" count="212" uniqueCount="199">
  <si>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</si>
  <si>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</si>
  <si>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</si>
  <si>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</si>
  <si>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</si>
  <si>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</si>
  <si>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</si>
  <si>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</si>
  <si>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</si>
  <si>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</si>
  <si>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</si>
  <si>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</si>
  <si>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</si>
  <si>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</si>
  <si>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</si>
  <si>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</si>
  <si>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</si>
  <si>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</si>
  <si>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</si>
  <si>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</si>
  <si>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</si>
  <si>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</si>
  <si>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</si>
  <si>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</si>
  <si>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</si>
  <si>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</si>
  <si>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</si>
  <si>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</si>
  <si>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</si>
  <si>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</si>
  <si>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</si>
  <si>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</si>
  <si>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</si>
  <si>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</si>
  <si>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</si>
  <si>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</si>
  <si>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</si>
  <si>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</si>
  <si>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</si>
  <si>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</si>
  <si>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</si>
  <si>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</si>
  <si>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</si>
  <si>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</si>
  <si>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</si>
  <si>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</si>
  <si>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</si>
  <si>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</si>
  <si>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</si>
  <si>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</si>
  <si>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</si>
  <si>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</si>
  <si>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</si>
  <si>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</si>
  <si>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</si>
  <si>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</si>
  <si>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</si>
  <si>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</si>
  <si>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</si>
  <si>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</si>
  <si>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</si>
  <si>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</si>
  <si>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</si>
  <si>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</si>
  <si>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</si>
  <si>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</si>
  <si>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</si>
  <si>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</si>
  <si>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</si>
  <si>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</si>
  <si>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</si>
  <si>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</si>
  <si>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</si>
  <si>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</si>
  <si>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</si>
  <si>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</si>
  <si>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</si>
  <si>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</si>
  <si>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</si>
  <si>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</si>
  <si>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</si>
  <si>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</si>
  <si>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</si>
  <si>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</si>
  <si>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</si>
  <si>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</si>
  <si>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</si>
  <si>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</si>
  <si>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</si>
  <si>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</si>
  <si>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</si>
  <si>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</si>
  <si>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</si>
  <si>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</si>
  <si>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</si>
  <si>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</si>
  <si>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</si>
  <si>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</si>
  <si>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</si>
  <si>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</si>
  <si>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</si>
  <si>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</si>
  <si>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</si>
  <si>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</si>
  <si>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</si>
  <si>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</si>
  <si>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</si>
  <si>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</si>
  <si>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</si>
  <si>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</si>
  <si>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</si>
  <si>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</si>
  <si>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</si>
  <si>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</si>
  <si>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</si>
  <si>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</si>
  <si>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</si>
  <si>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</si>
  <si>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</si>
  <si>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</si>
  <si>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</si>
  <si>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</si>
  <si>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</si>
  <si>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</si>
  <si>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</si>
  <si>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</si>
  <si>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</si>
  <si>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</si>
  <si>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</si>
  <si>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</si>
  <si>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</si>
  <si>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</si>
  <si>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</si>
  <si>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</si>
  <si>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</si>
  <si>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</si>
  <si>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</si>
  <si>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</si>
  <si>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</si>
  <si>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</si>
  <si>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</si>
  <si>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</si>
  <si>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</si>
  <si>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</si>
  <si>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</si>
  <si>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</si>
  <si>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</si>
  <si>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</si>
  <si>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</si>
  <si>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</si>
  <si>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</si>
  <si>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</si>
  <si>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</si>
  <si>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</si>
  <si>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</si>
  <si>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</si>
  <si>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</si>
  <si>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</si>
  <si>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</si>
  <si>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</si>
  <si>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</si>
  <si>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</si>
  <si>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</si>
  <si>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</si>
  <si>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</si>
  <si>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</si>
  <si>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</si>
  <si>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</si>
  <si>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</si>
  <si>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</si>
  <si>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</si>
  <si>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</si>
  <si>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</si>
  <si>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</si>
  <si>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</si>
  <si>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</si>
  <si>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</si>
  <si>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</si>
  <si>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</si>
  <si>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</si>
  <si>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</si>
  <si>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</si>
  <si>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</si>
  <si>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TMT</t>
  </si>
  <si>
    <t>SITE</t>
  </si>
  <si>
    <t>SITE-KSP</t>
  </si>
  <si>
    <t>정예솜</t>
  </si>
  <si>
    <t>SSW</t>
  </si>
  <si>
    <t>방풍막 연결</t>
  </si>
  <si>
    <t>C_046869-046872</t>
  </si>
  <si>
    <t>C_046891-046930</t>
  </si>
  <si>
    <t>C_046966-046997</t>
  </si>
  <si>
    <t>C_047012-047013</t>
  </si>
  <si>
    <t>C_047023-047027</t>
  </si>
  <si>
    <t>돔셔텨컨트롤 재실행 4회</t>
  </si>
  <si>
    <t>구름으로 인한 저녁/새벽 flat 건너뜀</t>
  </si>
  <si>
    <t>C_047049-047079</t>
  </si>
  <si>
    <t>ENE</t>
  </si>
  <si>
    <t>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</si>
</sst>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G82" sqref="G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45591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0.40972222222222227</v>
      </c>
      <c r="D9" s="8">
        <v>1</v>
      </c>
      <c r="E9" s="8">
        <v>14.1</v>
      </c>
      <c r="F9" s="8">
        <v>29.2</v>
      </c>
      <c r="G9" s="36" t="s">
        <v>187</v>
      </c>
      <c r="H9" s="8">
        <v>0.9</v>
      </c>
      <c r="I9" s="36">
        <v>36.299999999999997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1.3</v>
      </c>
      <c r="E10" s="8">
        <v>13.3</v>
      </c>
      <c r="F10" s="8">
        <v>35.799999999999997</v>
      </c>
      <c r="G10" s="36" t="s">
        <v>197</v>
      </c>
      <c r="H10" s="8">
        <v>1.1000000000000001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0.7416666666666667</v>
      </c>
      <c r="D11" s="15">
        <v>1.3</v>
      </c>
      <c r="E11" s="15">
        <v>12.9</v>
      </c>
      <c r="F11" s="15">
        <v>31.5</v>
      </c>
      <c r="G11" s="36" t="s">
        <v>198</v>
      </c>
      <c r="H11" s="15">
        <v>0.9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24.331944444444446</v>
      </c>
      <c r="D12" s="19">
        <f>AVERAGE(D9:D11)</f>
        <v>1.2</v>
      </c>
      <c r="E12" s="19">
        <f>AVERAGE(E9:E11)</f>
        <v>13.433333333333332</v>
      </c>
      <c r="F12" s="20">
        <f>AVERAGE(F9:F11)</f>
        <v>32.166666666666664</v>
      </c>
      <c r="G12" s="21"/>
      <c r="H12" s="22">
        <f>AVERAGE(H9:H11)</f>
        <v>0.96666666666666667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183</v>
      </c>
      <c r="F16" s="27" t="s">
        <v>185</v>
      </c>
      <c r="G16" s="116" t="s">
        <v>184</v>
      </c>
      <c r="H16" s="27" t="s">
        <v>183</v>
      </c>
      <c r="I16" s="27" t="s">
        <v>165</v>
      </c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0.35069444444444442</v>
      </c>
      <c r="D17" s="28">
        <v>0.3520833333333333</v>
      </c>
      <c r="E17" s="28">
        <v>0.38750000000000001</v>
      </c>
      <c r="F17" s="28">
        <v>0.40833333333333338</v>
      </c>
      <c r="G17" s="28">
        <v>0.52083333333333337</v>
      </c>
      <c r="H17" s="28">
        <v>0.74375000000000002</v>
      </c>
      <c r="I17" s="28">
        <v>0.76597222222222217</v>
      </c>
      <c r="J17" s="28"/>
      <c r="K17" s="28"/>
      <c r="L17" s="28"/>
      <c r="M17" s="28"/>
      <c r="N17" s="28"/>
      <c r="O17" s="28"/>
      <c r="P17" s="28">
        <v>0.76944444444444438</v>
      </c>
    </row>
    <row r="18" spans="2:16" ht="14.15" customHeight="1">
      <c r="B18" s="35" t="s">
        <v>42</v>
      </c>
      <c r="C18" s="27">
        <v>46863</v>
      </c>
      <c r="D18" s="27">
        <v>46864</v>
      </c>
      <c r="E18" s="27">
        <v>46879</v>
      </c>
      <c r="F18" s="27">
        <v>46891</v>
      </c>
      <c r="G18" s="27">
        <v>46964</v>
      </c>
      <c r="H18" s="27">
        <v>47067</v>
      </c>
      <c r="I18" s="27">
        <v>47080</v>
      </c>
      <c r="J18" s="27"/>
      <c r="K18" s="27"/>
      <c r="L18" s="27"/>
      <c r="M18" s="27"/>
      <c r="N18" s="27"/>
      <c r="O18" s="27"/>
      <c r="P18" s="27">
        <v>47085</v>
      </c>
    </row>
    <row r="19" spans="2:16" ht="14.15" customHeight="1" thickBot="1">
      <c r="B19" s="13" t="s">
        <v>43</v>
      </c>
      <c r="C19" s="29"/>
      <c r="D19" s="27">
        <v>46868</v>
      </c>
      <c r="E19" s="30">
        <v>46890</v>
      </c>
      <c r="F19" s="30">
        <v>46963</v>
      </c>
      <c r="G19" s="30">
        <v>47066</v>
      </c>
      <c r="H19" s="30">
        <v>47079</v>
      </c>
      <c r="I19" s="30">
        <v>47084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73</v>
      </c>
      <c r="G20" s="33">
        <f>IF(ISNUMBER(G18),G19-G18+1,"")</f>
        <v>103</v>
      </c>
      <c r="H20" s="33">
        <f>IF(ISNUMBER(H18),H19-H18+1,"")</f>
        <v>13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48</v>
      </c>
      <c r="F23" s="177"/>
      <c r="G23" s="177"/>
      <c r="H23" s="177"/>
      <c r="I23" s="177"/>
      <c r="J23" s="106"/>
      <c r="K23" s="106"/>
      <c r="L23" s="36" t="s">
        <v>49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182</v>
      </c>
      <c r="F24" s="177"/>
      <c r="G24" s="177"/>
      <c r="H24" s="177"/>
      <c r="I24" s="177"/>
      <c r="J24" s="106"/>
      <c r="K24" s="106"/>
      <c r="L24" s="36" t="s">
        <v>179</v>
      </c>
      <c r="M24" s="177"/>
      <c r="N24" s="177"/>
      <c r="O24" s="177"/>
      <c r="P24" s="177"/>
    </row>
    <row r="25" spans="2:16" ht="13.5" customHeight="1">
      <c r="B25" s="178"/>
      <c r="C25" s="117"/>
      <c r="D25" s="117"/>
      <c r="E25" s="113" t="s">
        <v>173</v>
      </c>
      <c r="F25" s="177"/>
      <c r="G25" s="177"/>
      <c r="H25" s="177"/>
      <c r="I25" s="177"/>
      <c r="J25" s="106"/>
      <c r="K25" s="106"/>
      <c r="L25" s="36" t="s">
        <v>50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167</v>
      </c>
      <c r="F26" s="177"/>
      <c r="G26" s="177"/>
      <c r="H26" s="177"/>
      <c r="I26" s="177"/>
      <c r="J26" s="106"/>
      <c r="K26" s="106"/>
      <c r="L26" s="36" t="s">
        <v>180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0.33194444444444443</v>
      </c>
      <c r="N30" s="43"/>
      <c r="O30" s="45"/>
      <c r="P30" s="46">
        <f>SUM(C30:J30,L30:N30)</f>
        <v>0.33194444444444443</v>
      </c>
    </row>
    <row r="31" spans="2:16" ht="14.15" customHeight="1">
      <c r="B31" s="37" t="s">
        <v>172</v>
      </c>
      <c r="C31" s="47"/>
      <c r="D31" s="7">
        <v>0.11180555555555556</v>
      </c>
      <c r="E31" s="7"/>
      <c r="F31" s="7"/>
      <c r="G31" s="7"/>
      <c r="H31" s="7"/>
      <c r="I31" s="7"/>
      <c r="J31" s="7"/>
      <c r="K31" s="7">
        <v>3.888888888888889E-2</v>
      </c>
      <c r="L31" s="7"/>
      <c r="M31" s="7">
        <v>0.22222222222222221</v>
      </c>
      <c r="N31" s="7"/>
      <c r="O31" s="48"/>
      <c r="P31" s="46">
        <f>SUM(C31:N31)</f>
        <v>0.37291666666666667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0</v>
      </c>
      <c r="D34" s="110">
        <f t="shared" ref="D34:P34" si="1">D31-D32-D33</f>
        <v>0.11180555555555556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3.888888888888889E-2</v>
      </c>
      <c r="L34" s="110">
        <f t="shared" si="1"/>
        <v>0</v>
      </c>
      <c r="M34" s="110">
        <f t="shared" si="1"/>
        <v>0.22222222222222221</v>
      </c>
      <c r="N34" s="110">
        <f t="shared" si="1"/>
        <v>0</v>
      </c>
      <c r="O34" s="114"/>
      <c r="P34" s="111">
        <f t="shared" si="1"/>
        <v>0.37291666666666667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 t="s">
        <v>189</v>
      </c>
      <c r="D36" s="160"/>
      <c r="E36" s="164" t="s">
        <v>190</v>
      </c>
      <c r="F36" s="165"/>
      <c r="G36" s="164" t="s">
        <v>191</v>
      </c>
      <c r="H36" s="165"/>
      <c r="I36" s="164" t="s">
        <v>192</v>
      </c>
      <c r="J36" s="165"/>
      <c r="K36" s="160" t="s">
        <v>193</v>
      </c>
      <c r="L36" s="160"/>
      <c r="M36" s="160" t="s">
        <v>196</v>
      </c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181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170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174</v>
      </c>
      <c r="C54" s="147"/>
      <c r="D54" s="147"/>
      <c r="E54" s="147"/>
      <c r="F54" s="112"/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168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0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-162</v>
      </c>
      <c r="D72" s="60">
        <v>-163.30000000000001</v>
      </c>
      <c r="E72" s="100" t="s">
        <v>119</v>
      </c>
      <c r="F72" s="60">
        <v>21.7</v>
      </c>
      <c r="G72" s="60">
        <v>20.399999999999999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-157.1</v>
      </c>
      <c r="D73" s="60">
        <v>-158.5</v>
      </c>
      <c r="E73" s="102" t="s">
        <v>123</v>
      </c>
      <c r="F73" s="61">
        <v>25.9</v>
      </c>
      <c r="G73" s="61">
        <v>25.4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-172.6</v>
      </c>
      <c r="D74" s="60">
        <v>-176</v>
      </c>
      <c r="E74" s="102" t="s">
        <v>128</v>
      </c>
      <c r="F74" s="62">
        <v>15</v>
      </c>
      <c r="G74" s="62">
        <v>15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-123.3</v>
      </c>
      <c r="D75" s="60">
        <v>-126.8</v>
      </c>
      <c r="E75" s="102" t="s">
        <v>133</v>
      </c>
      <c r="F75" s="62">
        <v>40</v>
      </c>
      <c r="G75" s="62">
        <v>35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31.4</v>
      </c>
      <c r="D76" s="60">
        <v>30.1</v>
      </c>
      <c r="E76" s="102" t="s">
        <v>138</v>
      </c>
      <c r="F76" s="62">
        <v>40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27.5</v>
      </c>
      <c r="D77" s="60">
        <v>26.3</v>
      </c>
      <c r="E77" s="102" t="s">
        <v>143</v>
      </c>
      <c r="F77" s="62">
        <v>255</v>
      </c>
      <c r="G77" s="62">
        <v>255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25.2</v>
      </c>
      <c r="D78" s="60">
        <v>24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24</v>
      </c>
      <c r="D79" s="60">
        <v>22.7</v>
      </c>
      <c r="E79" s="100" t="s">
        <v>153</v>
      </c>
      <c r="F79" s="60">
        <v>16</v>
      </c>
      <c r="G79" s="60">
        <v>14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1.17E-4</v>
      </c>
      <c r="D80" s="64">
        <v>5.6100000000000002E-5</v>
      </c>
      <c r="E80" s="102" t="s">
        <v>158</v>
      </c>
      <c r="F80" s="61">
        <v>33.700000000000003</v>
      </c>
      <c r="G80" s="61">
        <v>36.700000000000003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188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194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2024-10-26T18:32:18Z</dcterms:modified>
</cp:coreProperties>
</file>