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<sst xmlns="http://schemas.openxmlformats.org/spreadsheetml/2006/main" count="218" uniqueCount="205">
  <si>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</si>
  <si>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</si>
  <si>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</si>
  <si>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</si>
  <si>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</si>
  <si>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</si>
  <si>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</si>
  <si>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</si>
  <si>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</si>
  <si>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</si>
  <si>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</si>
  <si>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</si>
  <si>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</si>
  <si>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</si>
  <si>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</si>
  <si>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</si>
  <si>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</si>
  <si>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</si>
  <si>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</si>
  <si>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</si>
  <si>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</si>
  <si>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</si>
  <si>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</si>
  <si>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</si>
  <si>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</si>
  <si>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</si>
  <si>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</si>
  <si>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</si>
  <si>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</si>
  <si>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</si>
  <si>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</si>
  <si>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</si>
  <si>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</si>
  <si>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</si>
  <si>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</si>
  <si>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</si>
  <si>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</si>
  <si>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</si>
  <si>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</si>
  <si>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</si>
  <si>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</si>
  <si>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</si>
  <si>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</si>
  <si>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</si>
  <si>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</si>
  <si>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</si>
  <si>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</si>
  <si>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</si>
  <si>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</si>
  <si>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</si>
  <si>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</si>
  <si>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</si>
  <si>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</si>
  <si>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</si>
  <si>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</si>
  <si>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</si>
  <si>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</si>
  <si>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</si>
  <si>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</si>
  <si>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</si>
  <si>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</si>
  <si>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</si>
  <si>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</si>
  <si>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</si>
  <si>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</si>
  <si>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</si>
  <si>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</si>
  <si>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</si>
  <si>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</si>
  <si>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</si>
  <si>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</si>
  <si>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</si>
  <si>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</si>
  <si>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</si>
  <si>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</si>
  <si>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</si>
  <si>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</si>
  <si>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</si>
  <si>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</si>
  <si>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</si>
  <si>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</si>
  <si>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</si>
  <si>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</si>
  <si>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</si>
  <si>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</si>
  <si>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</si>
  <si>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</si>
  <si>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</si>
  <si>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</si>
  <si>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</si>
  <si>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</si>
  <si>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</si>
  <si>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</si>
  <si>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</si>
  <si>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</si>
  <si>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</si>
  <si>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</si>
  <si>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</si>
  <si>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</si>
  <si>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</si>
  <si>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</si>
  <si>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</si>
  <si>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</si>
  <si>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</si>
  <si>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</si>
  <si>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</si>
  <si>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</si>
  <si>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</si>
  <si>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</si>
  <si>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</si>
  <si>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</si>
  <si>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</si>
  <si>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</si>
  <si>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</si>
  <si>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</si>
  <si>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</si>
  <si>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</si>
  <si>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</si>
  <si>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</si>
  <si>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</si>
  <si>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</si>
  <si>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</si>
  <si>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</si>
  <si>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</si>
  <si>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</si>
  <si>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</si>
  <si>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</si>
  <si>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</si>
  <si>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</si>
  <si>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</si>
  <si>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</si>
  <si>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</si>
  <si>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</si>
  <si>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</si>
  <si>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</si>
  <si>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</si>
  <si>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</si>
  <si>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</si>
  <si>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</si>
  <si>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</si>
  <si>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</si>
  <si>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</si>
  <si>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</si>
  <si>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</si>
  <si>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</si>
  <si>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</si>
  <si>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</si>
  <si>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</si>
  <si>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</si>
  <si>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</si>
  <si>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</si>
  <si>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</si>
  <si>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</si>
  <si>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</si>
  <si>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</si>
  <si>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</si>
  <si>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</si>
  <si>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</si>
  <si>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</si>
  <si>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</si>
  <si>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</si>
  <si>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</si>
  <si>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</si>
  <si>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</si>
  <si>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</si>
  <si>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</si>
  <si>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</si>
  <si>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</si>
  <si>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</si>
  <si>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</si>
  <si>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</si>
  <si>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</si>
  <si>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</si>
  <si>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</si>
  <si>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</si>
  <si>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</si>
  <si>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</si>
  <si>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</si>
  <si>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</si>
  <si>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</si>
  <si>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</si>
  <si>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</si>
  <si>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</si>
  <si>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월령 40%이상으로 방풍막 연결</t>
  </si>
  <si>
    <t>TMT</t>
  </si>
  <si>
    <t>SITE</t>
  </si>
  <si>
    <t>SITE-KSP</t>
  </si>
  <si>
    <t>SW</t>
  </si>
  <si>
    <t>정예솜</t>
  </si>
  <si>
    <t>구름으로 인한 저녁 flat 건너뜀</t>
  </si>
  <si>
    <t>[09:00] 짙은 구름으로 인한 관측 대기/ [09:27] 관측 재개</t>
  </si>
  <si>
    <t>C_046304-043627</t>
  </si>
  <si>
    <t>[10:21] 짙은 구름으로 인한 관측 대기/ [11:16] 관측 재개</t>
  </si>
  <si>
    <t>C_046335</t>
  </si>
  <si>
    <t>[11:38] 짙은 구름으로 인한 관측 대기/ [12:00] 관측 재개</t>
  </si>
  <si>
    <t>[12:05] 짙은 구름으로 인한 관측 대기/ [13:59] 관측 재개</t>
  </si>
  <si>
    <t>C_046339</t>
  </si>
  <si>
    <t>[14:05] 짙은 구름으로 인한 관측 대기/ [14:24] 관측 재개</t>
  </si>
  <si>
    <t>C_046341-046343</t>
  </si>
  <si>
    <t>[15:30] 계속 되는 dec oscillation으로 eib 껐다 킴</t>
  </si>
  <si>
    <t>돔셔터컨트롤 재실행 1회</t>
  </si>
  <si>
    <t>35s/22k 26s/26k</t>
  </si>
  <si>
    <t>30s/21k 21s/24k 14s/25k</t>
  </si>
  <si>
    <t>SSW</t>
  </si>
  <si>
    <t>WSW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</si>
</sst>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H83" sqref="H8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45588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59.847036328871908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0.40763888888888888</v>
      </c>
      <c r="D9" s="8">
        <v>3.2</v>
      </c>
      <c r="E9" s="8">
        <v>20.5</v>
      </c>
      <c r="F9" s="8">
        <v>35</v>
      </c>
      <c r="G9" s="36" t="s">
        <v>203</v>
      </c>
      <c r="H9" s="8">
        <v>4</v>
      </c>
      <c r="I9" s="36">
        <v>67.7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1.8</v>
      </c>
      <c r="E10" s="8">
        <v>19.5</v>
      </c>
      <c r="F10" s="8">
        <v>33.9</v>
      </c>
      <c r="G10" s="36" t="s">
        <v>187</v>
      </c>
      <c r="H10" s="8">
        <v>7.7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0.74444444444444446</v>
      </c>
      <c r="D11" s="15">
        <v>2.5</v>
      </c>
      <c r="E11" s="15">
        <v>15.5</v>
      </c>
      <c r="F11" s="15">
        <v>52.6</v>
      </c>
      <c r="G11" s="36" t="s">
        <v>204</v>
      </c>
      <c r="H11" s="15">
        <v>2.6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24.336805555555554</v>
      </c>
      <c r="D12" s="19">
        <f>AVERAGE(D9:D11)</f>
        <v>2.5</v>
      </c>
      <c r="E12" s="19">
        <f>AVERAGE(E9:E11)</f>
        <v>18.5</v>
      </c>
      <c r="F12" s="20">
        <f>AVERAGE(F9:F11)</f>
        <v>40.5</v>
      </c>
      <c r="G12" s="21"/>
      <c r="H12" s="22">
        <f>AVERAGE(H9:H11)</f>
        <v>4.7666666666666666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166</v>
      </c>
      <c r="D16" s="27" t="s">
        <v>165</v>
      </c>
      <c r="E16" s="27" t="s">
        <v>184</v>
      </c>
      <c r="F16" s="27" t="s">
        <v>186</v>
      </c>
      <c r="G16" s="116" t="s">
        <v>185</v>
      </c>
      <c r="H16" s="27" t="s">
        <v>184</v>
      </c>
      <c r="I16" s="27" t="s">
        <v>165</v>
      </c>
      <c r="J16" s="27"/>
      <c r="K16" s="27"/>
      <c r="L16" s="27"/>
      <c r="M16" s="27"/>
      <c r="N16" s="27"/>
      <c r="O16" s="27"/>
      <c r="P16" s="27" t="s">
        <v>166</v>
      </c>
    </row>
    <row r="17" spans="2:16" ht="14.15" customHeight="1">
      <c r="B17" s="35" t="s">
        <v>41</v>
      </c>
      <c r="C17" s="28">
        <v>0.33819444444444446</v>
      </c>
      <c r="D17" s="28">
        <v>0.33888888888888885</v>
      </c>
      <c r="E17" s="28">
        <v>0.39999999999999997</v>
      </c>
      <c r="F17" s="28">
        <v>0.40902777777777777</v>
      </c>
      <c r="G17" s="28">
        <v>0.58263888888888882</v>
      </c>
      <c r="H17" s="28">
        <v>0.74583333333333324</v>
      </c>
      <c r="I17" s="28">
        <v>0.77638888888888891</v>
      </c>
      <c r="J17" s="28"/>
      <c r="K17" s="28"/>
      <c r="L17" s="28"/>
      <c r="M17" s="28"/>
      <c r="N17" s="28"/>
      <c r="O17" s="28"/>
      <c r="P17" s="28">
        <v>0.7895833333333333</v>
      </c>
    </row>
    <row r="18" spans="2:16" ht="14.15" customHeight="1">
      <c r="B18" s="35" t="s">
        <v>42</v>
      </c>
      <c r="C18" s="27">
        <v>46298</v>
      </c>
      <c r="D18" s="27">
        <v>46299</v>
      </c>
      <c r="E18" s="27">
        <v>46310</v>
      </c>
      <c r="F18" s="27">
        <v>46315</v>
      </c>
      <c r="G18" s="27">
        <v>46338</v>
      </c>
      <c r="H18" s="27">
        <v>46401</v>
      </c>
      <c r="I18" s="27">
        <v>46414</v>
      </c>
      <c r="J18" s="27"/>
      <c r="K18" s="27"/>
      <c r="L18" s="27"/>
      <c r="M18" s="27"/>
      <c r="N18" s="27"/>
      <c r="O18" s="27"/>
      <c r="P18" s="27">
        <v>46426</v>
      </c>
    </row>
    <row r="19" spans="2:16" ht="14.15" customHeight="1" thickBot="1">
      <c r="B19" s="13" t="s">
        <v>43</v>
      </c>
      <c r="C19" s="29"/>
      <c r="D19" s="27">
        <v>46303</v>
      </c>
      <c r="E19" s="30">
        <v>46314</v>
      </c>
      <c r="F19" s="30">
        <v>46337</v>
      </c>
      <c r="G19" s="30">
        <v>46400</v>
      </c>
      <c r="H19" s="30">
        <v>46413</v>
      </c>
      <c r="I19" s="30">
        <v>46425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>
        <f>IF(ISNUMBER(F18),F19-F18+1,"")</f>
        <v>23</v>
      </c>
      <c r="G20" s="33">
        <f>IF(ISNUMBER(G18),G19-G18+1,"")</f>
        <v>63</v>
      </c>
      <c r="H20" s="33">
        <f>IF(ISNUMBER(H18),H19-H18+1,"")</f>
        <v>13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45</v>
      </c>
      <c r="C22" s="35" t="s">
        <v>21</v>
      </c>
      <c r="D22" s="35" t="s">
        <v>23</v>
      </c>
      <c r="E22" s="35" t="s">
        <v>46</v>
      </c>
      <c r="F22" s="137" t="s">
        <v>47</v>
      </c>
      <c r="G22" s="137"/>
      <c r="H22" s="137"/>
      <c r="I22" s="137"/>
      <c r="J22" s="35" t="s">
        <v>21</v>
      </c>
      <c r="K22" s="35" t="s">
        <v>23</v>
      </c>
      <c r="L22" s="35" t="s">
        <v>46</v>
      </c>
      <c r="M22" s="137" t="s">
        <v>47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48</v>
      </c>
      <c r="F23" s="135"/>
      <c r="G23" s="135"/>
      <c r="H23" s="135"/>
      <c r="I23" s="135"/>
      <c r="J23" s="106">
        <v>0.77916666666666667</v>
      </c>
      <c r="K23" s="106">
        <v>0.78055555555555556</v>
      </c>
      <c r="L23" s="36" t="s">
        <v>49</v>
      </c>
      <c r="M23" s="135" t="s">
        <v>201</v>
      </c>
      <c r="N23" s="135"/>
      <c r="O23" s="135"/>
      <c r="P23" s="135"/>
    </row>
    <row r="24" spans="2:16" ht="13.5" customHeight="1">
      <c r="B24" s="136"/>
      <c r="C24" s="106"/>
      <c r="D24" s="106"/>
      <c r="E24" s="113" t="s">
        <v>182</v>
      </c>
      <c r="F24" s="135"/>
      <c r="G24" s="135"/>
      <c r="H24" s="135"/>
      <c r="I24" s="135"/>
      <c r="J24" s="106"/>
      <c r="K24" s="106"/>
      <c r="L24" s="36" t="s">
        <v>179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173</v>
      </c>
      <c r="F25" s="135"/>
      <c r="G25" s="135"/>
      <c r="H25" s="135"/>
      <c r="I25" s="135"/>
      <c r="J25" s="106">
        <v>0.78125</v>
      </c>
      <c r="K25" s="106">
        <v>0.78402777777777777</v>
      </c>
      <c r="L25" s="36" t="s">
        <v>50</v>
      </c>
      <c r="M25" s="135" t="s">
        <v>202</v>
      </c>
      <c r="N25" s="135"/>
      <c r="O25" s="135"/>
      <c r="P25" s="135"/>
    </row>
    <row r="26" spans="2:16" ht="13.5" customHeight="1">
      <c r="B26" s="136"/>
      <c r="C26" s="106"/>
      <c r="D26" s="106"/>
      <c r="E26" s="113" t="s">
        <v>167</v>
      </c>
      <c r="F26" s="135"/>
      <c r="G26" s="135"/>
      <c r="H26" s="135"/>
      <c r="I26" s="135"/>
      <c r="J26" s="106"/>
      <c r="K26" s="106"/>
      <c r="L26" s="36" t="s">
        <v>180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51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171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0.33611111111111108</v>
      </c>
      <c r="N30" s="43"/>
      <c r="O30" s="45"/>
      <c r="P30" s="46">
        <f>SUM(C30:J30,L30:N30)</f>
        <v>0.33611111111111108</v>
      </c>
    </row>
    <row r="31" spans="2:16" ht="14.15" customHeight="1">
      <c r="B31" s="37" t="s">
        <v>172</v>
      </c>
      <c r="C31" s="47"/>
      <c r="D31" s="7">
        <v>0.11180555555555556</v>
      </c>
      <c r="E31" s="7"/>
      <c r="F31" s="7"/>
      <c r="G31" s="7"/>
      <c r="H31" s="7"/>
      <c r="I31" s="7"/>
      <c r="J31" s="7"/>
      <c r="K31" s="7">
        <v>2.7083333333333334E-2</v>
      </c>
      <c r="L31" s="7"/>
      <c r="M31" s="7">
        <v>0.22430555555555556</v>
      </c>
      <c r="N31" s="7"/>
      <c r="O31" s="48"/>
      <c r="P31" s="46">
        <f>SUM(C31:N31)</f>
        <v>0.36319444444444449</v>
      </c>
    </row>
    <row r="32" spans="2:16" ht="14.15" customHeight="1">
      <c r="B32" s="37" t="s">
        <v>66</v>
      </c>
      <c r="C32" s="49"/>
      <c r="D32" s="50">
        <v>7.0833333333333331E-2</v>
      </c>
      <c r="E32" s="50"/>
      <c r="F32" s="50"/>
      <c r="G32" s="50"/>
      <c r="H32" s="50"/>
      <c r="I32" s="50"/>
      <c r="J32" s="50"/>
      <c r="K32" s="50"/>
      <c r="L32" s="50"/>
      <c r="M32" s="50">
        <v>7.4999999999999997E-2</v>
      </c>
      <c r="N32" s="50"/>
      <c r="O32" s="51"/>
      <c r="P32" s="46">
        <f>SUM(C32:N32)</f>
        <v>0.14583333333333331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169</v>
      </c>
      <c r="C34" s="110">
        <f>C31-C32-C33</f>
        <v>0</v>
      </c>
      <c r="D34" s="110">
        <f t="shared" ref="D34:P34" si="1">D31-D32-D33</f>
        <v>4.0972222222222229E-2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2.7083333333333334E-2</v>
      </c>
      <c r="L34" s="110">
        <f t="shared" si="1"/>
        <v>0</v>
      </c>
      <c r="M34" s="110">
        <f t="shared" si="1"/>
        <v>0.14930555555555558</v>
      </c>
      <c r="N34" s="110">
        <f t="shared" si="1"/>
        <v>0</v>
      </c>
      <c r="O34" s="114"/>
      <c r="P34" s="111">
        <f t="shared" si="1"/>
        <v>0.21736111111111117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6" t="s">
        <v>68</v>
      </c>
      <c r="C36" s="138" t="s">
        <v>191</v>
      </c>
      <c r="D36" s="138"/>
      <c r="E36" s="139" t="s">
        <v>193</v>
      </c>
      <c r="F36" s="140"/>
      <c r="G36" s="139" t="s">
        <v>196</v>
      </c>
      <c r="H36" s="140"/>
      <c r="I36" s="139" t="s">
        <v>198</v>
      </c>
      <c r="J36" s="140"/>
      <c r="K36" s="138"/>
      <c r="L36" s="138"/>
      <c r="M36" s="138"/>
      <c r="N36" s="138"/>
      <c r="O36" s="138"/>
      <c r="P36" s="138"/>
    </row>
    <row r="37" spans="2:16" ht="18" customHeight="1">
      <c r="B37" s="147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7"/>
      <c r="C39" s="138"/>
      <c r="D39" s="138"/>
      <c r="E39" s="138"/>
      <c r="F39" s="138"/>
      <c r="G39" s="138"/>
      <c r="H39" s="138"/>
      <c r="I39" s="138"/>
      <c r="J39" s="138"/>
      <c r="K39" s="138" t="s">
        <v>181</v>
      </c>
      <c r="L39" s="138"/>
      <c r="M39" s="138"/>
      <c r="N39" s="138"/>
      <c r="O39" s="138"/>
      <c r="P39" s="138"/>
    </row>
    <row r="40" spans="2:16" ht="18" customHeight="1">
      <c r="B40" s="14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69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44" t="s">
        <v>189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190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45" t="s">
        <v>192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24" t="s">
        <v>194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 t="s">
        <v>195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 t="s">
        <v>197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7" t="s">
        <v>170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174</v>
      </c>
      <c r="C54" s="163"/>
      <c r="D54" s="163"/>
      <c r="E54" s="163"/>
      <c r="F54" s="112"/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9" t="s">
        <v>70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50" t="s">
        <v>71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72</v>
      </c>
      <c r="O57" s="151"/>
      <c r="P57" s="154"/>
    </row>
    <row r="58" spans="2:16" ht="17.149999999999999" customHeight="1">
      <c r="B58" s="155" t="s">
        <v>73</v>
      </c>
      <c r="C58" s="156"/>
      <c r="D58" s="157"/>
      <c r="E58" s="155" t="s">
        <v>74</v>
      </c>
      <c r="F58" s="156"/>
      <c r="G58" s="157"/>
      <c r="H58" s="156" t="s">
        <v>75</v>
      </c>
      <c r="I58" s="156"/>
      <c r="J58" s="156"/>
      <c r="K58" s="158" t="s">
        <v>76</v>
      </c>
      <c r="L58" s="156"/>
      <c r="M58" s="159"/>
      <c r="N58" s="160"/>
      <c r="O58" s="156"/>
      <c r="P58" s="161"/>
    </row>
    <row r="59" spans="2:16" ht="20.149999999999999" customHeight="1">
      <c r="B59" s="171" t="s">
        <v>77</v>
      </c>
      <c r="C59" s="172"/>
      <c r="D59" s="58">
        <v>7</v>
      </c>
      <c r="E59" s="171" t="s">
        <v>78</v>
      </c>
      <c r="F59" s="172"/>
      <c r="G59" s="58" t="b">
        <v>1</v>
      </c>
      <c r="H59" s="173" t="s">
        <v>79</v>
      </c>
      <c r="I59" s="172"/>
      <c r="J59" s="58" t="b">
        <v>1</v>
      </c>
      <c r="K59" s="173" t="s">
        <v>80</v>
      </c>
      <c r="L59" s="172"/>
      <c r="M59" s="58" t="b">
        <v>1</v>
      </c>
      <c r="N59" s="174" t="s">
        <v>81</v>
      </c>
      <c r="O59" s="172"/>
      <c r="P59" s="58" t="b">
        <v>1</v>
      </c>
    </row>
    <row r="60" spans="2:16" ht="20.149999999999999" customHeight="1">
      <c r="B60" s="171" t="s">
        <v>82</v>
      </c>
      <c r="C60" s="172"/>
      <c r="D60" s="58" t="b">
        <v>1</v>
      </c>
      <c r="E60" s="171" t="s">
        <v>83</v>
      </c>
      <c r="F60" s="172"/>
      <c r="G60" s="58" t="b">
        <v>1</v>
      </c>
      <c r="H60" s="173" t="s">
        <v>84</v>
      </c>
      <c r="I60" s="172"/>
      <c r="J60" s="58" t="b">
        <v>1</v>
      </c>
      <c r="K60" s="173" t="s">
        <v>85</v>
      </c>
      <c r="L60" s="172"/>
      <c r="M60" s="58" t="b">
        <v>1</v>
      </c>
      <c r="N60" s="174" t="s">
        <v>86</v>
      </c>
      <c r="O60" s="172"/>
      <c r="P60" s="58" t="b">
        <v>1</v>
      </c>
    </row>
    <row r="61" spans="2:16" ht="20.149999999999999" customHeight="1">
      <c r="B61" s="171" t="s">
        <v>87</v>
      </c>
      <c r="C61" s="172"/>
      <c r="D61" s="58" t="b">
        <v>1</v>
      </c>
      <c r="E61" s="171" t="s">
        <v>88</v>
      </c>
      <c r="F61" s="172"/>
      <c r="G61" s="58" t="b">
        <v>1</v>
      </c>
      <c r="H61" s="173" t="s">
        <v>89</v>
      </c>
      <c r="I61" s="172"/>
      <c r="J61" s="58" t="b">
        <v>1</v>
      </c>
      <c r="K61" s="173" t="s">
        <v>90</v>
      </c>
      <c r="L61" s="172"/>
      <c r="M61" s="58" t="b">
        <v>1</v>
      </c>
      <c r="N61" s="174" t="s">
        <v>91</v>
      </c>
      <c r="O61" s="172"/>
      <c r="P61" s="58" t="b">
        <v>1</v>
      </c>
    </row>
    <row r="62" spans="2:16" ht="20.149999999999999" customHeight="1">
      <c r="B62" s="173" t="s">
        <v>89</v>
      </c>
      <c r="C62" s="172"/>
      <c r="D62" s="58" t="b">
        <v>1</v>
      </c>
      <c r="E62" s="171" t="s">
        <v>92</v>
      </c>
      <c r="F62" s="172"/>
      <c r="G62" s="58" t="b">
        <v>1</v>
      </c>
      <c r="H62" s="173" t="s">
        <v>93</v>
      </c>
      <c r="I62" s="172"/>
      <c r="J62" s="58" t="b">
        <v>0</v>
      </c>
      <c r="K62" s="173" t="s">
        <v>94</v>
      </c>
      <c r="L62" s="172"/>
      <c r="M62" s="58" t="b">
        <v>1</v>
      </c>
      <c r="N62" s="174" t="s">
        <v>84</v>
      </c>
      <c r="O62" s="172"/>
      <c r="P62" s="58" t="b">
        <v>1</v>
      </c>
    </row>
    <row r="63" spans="2:16" ht="20.149999999999999" customHeight="1">
      <c r="B63" s="173" t="s">
        <v>95</v>
      </c>
      <c r="C63" s="172"/>
      <c r="D63" s="58" t="b">
        <v>1</v>
      </c>
      <c r="E63" s="171" t="s">
        <v>96</v>
      </c>
      <c r="F63" s="172"/>
      <c r="G63" s="58" t="b">
        <v>1</v>
      </c>
      <c r="H63" s="68"/>
      <c r="I63" s="69"/>
      <c r="J63" s="70"/>
      <c r="K63" s="173" t="s">
        <v>97</v>
      </c>
      <c r="L63" s="172"/>
      <c r="M63" s="58" t="b">
        <v>1</v>
      </c>
      <c r="N63" s="174" t="s">
        <v>168</v>
      </c>
      <c r="O63" s="172"/>
      <c r="P63" s="58" t="b">
        <v>1</v>
      </c>
    </row>
    <row r="64" spans="2:16" ht="20.149999999999999" customHeight="1">
      <c r="B64" s="173" t="s">
        <v>98</v>
      </c>
      <c r="C64" s="172"/>
      <c r="D64" s="58" t="b">
        <v>0</v>
      </c>
      <c r="E64" s="171" t="s">
        <v>99</v>
      </c>
      <c r="F64" s="172"/>
      <c r="G64" s="58" t="b">
        <v>1</v>
      </c>
      <c r="H64" s="71"/>
      <c r="I64" s="72"/>
      <c r="J64" s="73"/>
      <c r="K64" s="181" t="s">
        <v>100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163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106</v>
      </c>
      <c r="C69" s="175"/>
      <c r="D69" s="81"/>
      <c r="E69" s="81"/>
      <c r="F69" s="177" t="s">
        <v>107</v>
      </c>
      <c r="G69" s="179" t="s">
        <v>108</v>
      </c>
      <c r="H69" s="81"/>
      <c r="I69" s="175" t="s">
        <v>109</v>
      </c>
      <c r="J69" s="175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175</v>
      </c>
      <c r="L71" s="59">
        <v>0</v>
      </c>
      <c r="M71" s="97" t="s">
        <v>116</v>
      </c>
      <c r="N71" s="59">
        <v>1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-160.69999999999999</v>
      </c>
      <c r="D72" s="60">
        <v>-161.5</v>
      </c>
      <c r="E72" s="100" t="s">
        <v>119</v>
      </c>
      <c r="F72" s="60">
        <v>26.3</v>
      </c>
      <c r="G72" s="60">
        <v>23.7</v>
      </c>
      <c r="H72" s="101"/>
      <c r="I72" s="97" t="s">
        <v>120</v>
      </c>
      <c r="J72" s="59">
        <v>0</v>
      </c>
      <c r="K72" s="98" t="s">
        <v>176</v>
      </c>
      <c r="L72" s="59">
        <v>0</v>
      </c>
      <c r="M72" s="98" t="s">
        <v>121</v>
      </c>
      <c r="N72" s="59">
        <v>0</v>
      </c>
      <c r="O72" s="98" t="s">
        <v>178</v>
      </c>
      <c r="P72" s="59">
        <v>0</v>
      </c>
      <c r="Q72" s="107"/>
    </row>
    <row r="73" spans="2:17" ht="20.149999999999999" customHeight="1">
      <c r="B73" s="100" t="s">
        <v>122</v>
      </c>
      <c r="C73" s="60">
        <v>-155.5</v>
      </c>
      <c r="D73" s="60">
        <v>-156.6</v>
      </c>
      <c r="E73" s="102" t="s">
        <v>123</v>
      </c>
      <c r="F73" s="61">
        <v>31.2</v>
      </c>
      <c r="G73" s="61">
        <v>34.200000000000003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177</v>
      </c>
      <c r="P73" s="59">
        <v>0</v>
      </c>
      <c r="Q73" s="107"/>
    </row>
    <row r="74" spans="2:17" ht="20.149999999999999" customHeight="1">
      <c r="B74" s="100" t="s">
        <v>127</v>
      </c>
      <c r="C74" s="60">
        <v>-172.9</v>
      </c>
      <c r="D74" s="60">
        <v>-174.1</v>
      </c>
      <c r="E74" s="102" t="s">
        <v>128</v>
      </c>
      <c r="F74" s="62">
        <v>20</v>
      </c>
      <c r="G74" s="62">
        <v>15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-119.8</v>
      </c>
      <c r="D75" s="60">
        <v>-123.2</v>
      </c>
      <c r="E75" s="102" t="s">
        <v>133</v>
      </c>
      <c r="F75" s="62">
        <v>40</v>
      </c>
      <c r="G75" s="62">
        <v>40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35.200000000000003</v>
      </c>
      <c r="D76" s="60">
        <v>33.4</v>
      </c>
      <c r="E76" s="102" t="s">
        <v>138</v>
      </c>
      <c r="F76" s="62">
        <v>45</v>
      </c>
      <c r="G76" s="62">
        <v>45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31.5</v>
      </c>
      <c r="D77" s="60">
        <v>29.5</v>
      </c>
      <c r="E77" s="102" t="s">
        <v>143</v>
      </c>
      <c r="F77" s="62">
        <v>260</v>
      </c>
      <c r="G77" s="62">
        <v>260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29.4</v>
      </c>
      <c r="D78" s="60">
        <v>27.3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28.2</v>
      </c>
      <c r="D79" s="60">
        <v>26</v>
      </c>
      <c r="E79" s="100" t="s">
        <v>153</v>
      </c>
      <c r="F79" s="60">
        <v>17.7</v>
      </c>
      <c r="G79" s="60">
        <v>17.3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1.11E-4</v>
      </c>
      <c r="D80" s="64">
        <v>6.41E-5</v>
      </c>
      <c r="E80" s="102" t="s">
        <v>158</v>
      </c>
      <c r="F80" s="61">
        <v>44.3</v>
      </c>
      <c r="G80" s="61">
        <v>55.5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162</v>
      </c>
      <c r="C84" s="131"/>
    </row>
    <row r="85" spans="2:16" ht="15" customHeight="1">
      <c r="B85" s="132" t="s">
        <v>183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199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 t="s">
        <v>200</v>
      </c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2024-10-23T19:01:38Z</dcterms:modified>
</cp:coreProperties>
</file>