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<sst xmlns="http://schemas.openxmlformats.org/spreadsheetml/2006/main" count="220" uniqueCount="207">
  <si>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</si>
  <si>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</si>
  <si>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</si>
  <si>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</si>
  <si>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</si>
  <si>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</si>
  <si>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</si>
  <si>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</si>
  <si>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</si>
  <si>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</si>
  <si>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</si>
  <si>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</si>
  <si>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</si>
  <si>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</si>
  <si>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</si>
  <si>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</si>
  <si>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</si>
  <si>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</si>
  <si>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</si>
  <si>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</si>
  <si>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</si>
  <si>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</si>
  <si>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</si>
  <si>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</si>
  <si>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</si>
  <si>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</si>
  <si>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</si>
  <si>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</si>
  <si>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</si>
  <si>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</si>
  <si>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</si>
  <si>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</si>
  <si>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</si>
  <si>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</si>
  <si>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</si>
  <si>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</si>
  <si>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</si>
  <si>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</si>
  <si>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</si>
  <si>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</si>
  <si>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</si>
  <si>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</si>
  <si>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</si>
  <si>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</si>
  <si>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</si>
  <si>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</si>
  <si>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</si>
  <si>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</si>
  <si>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</si>
  <si>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</si>
  <si>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</si>
  <si>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</si>
  <si>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</si>
  <si>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</si>
  <si>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</si>
  <si>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</si>
  <si>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</si>
  <si>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</si>
  <si>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</si>
  <si>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</si>
  <si>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</si>
  <si>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</si>
  <si>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</si>
  <si>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</si>
  <si>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</si>
  <si>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</si>
  <si>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</si>
  <si>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</si>
  <si>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</si>
  <si>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</si>
  <si>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</si>
  <si>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</si>
  <si>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</si>
  <si>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</si>
  <si>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</si>
  <si>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</si>
  <si>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</si>
  <si>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</si>
  <si>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</si>
  <si>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</si>
  <si>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</si>
  <si>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</si>
  <si>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</si>
  <si>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</si>
  <si>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</si>
  <si>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</si>
  <si>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</si>
  <si>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</si>
  <si>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</si>
  <si>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</si>
  <si>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</si>
  <si>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</si>
  <si>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</si>
  <si>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</si>
  <si>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</si>
  <si>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</si>
  <si>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</si>
  <si>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</si>
  <si>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</si>
  <si>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</si>
  <si>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</si>
  <si>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</si>
  <si>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</si>
  <si>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</si>
  <si>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</si>
  <si>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</si>
  <si>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</si>
  <si>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</si>
  <si>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</si>
  <si>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</si>
  <si>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</si>
  <si>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</si>
  <si>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</si>
  <si>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</si>
  <si>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</si>
  <si>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</si>
  <si>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</si>
  <si>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</si>
  <si>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</si>
  <si>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</si>
  <si>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</si>
  <si>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</si>
  <si>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</si>
  <si>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</si>
  <si>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</si>
  <si>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</si>
  <si>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</si>
  <si>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</si>
  <si>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</si>
  <si>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</si>
  <si>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</si>
  <si>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</si>
  <si>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</si>
  <si>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</si>
  <si>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</si>
  <si>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</si>
  <si>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</si>
  <si>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</si>
  <si>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</si>
  <si>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</si>
  <si>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</si>
  <si>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</si>
  <si>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</si>
  <si>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</si>
  <si>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</si>
  <si>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</si>
  <si>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</si>
  <si>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</si>
  <si>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</si>
  <si>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</si>
  <si>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</si>
  <si>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</si>
  <si>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</si>
  <si>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</si>
  <si>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</si>
  <si>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</si>
  <si>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</si>
  <si>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</si>
  <si>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</si>
  <si>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</si>
  <si>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</si>
  <si>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</si>
  <si>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</si>
  <si>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</si>
  <si>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</si>
  <si>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</si>
  <si>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</si>
  <si>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</si>
  <si>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</si>
  <si>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</si>
  <si>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</si>
  <si>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</si>
  <si>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</si>
  <si>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</si>
  <si>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</si>
  <si>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</si>
  <si>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</si>
  <si>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</si>
  <si>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</si>
  <si>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</si>
  <si>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</si>
  <si>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</si>
  <si>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</si>
  <si>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-</t>
  </si>
  <si>
    <t>월령 40%이상으로 방풍막 연결</t>
  </si>
  <si>
    <t>김예은</t>
  </si>
  <si>
    <t>관측 전 제습기 성에로 인해 error 표시되어 작동안함/ 관측 후 성에가 녹으면서 정상작동 함</t>
  </si>
  <si>
    <t>BLG</t>
  </si>
  <si>
    <t>[9:00] 짙은 구름으로 인한 관측 대기/ [10:28] 관측 재개</t>
  </si>
  <si>
    <t>KAMP</t>
  </si>
  <si>
    <t>KSP</t>
  </si>
  <si>
    <t>E_045327</t>
  </si>
  <si>
    <t>E_045327 빛 번짐있음(RA 23:05:23.16/ DEC +08:19:26.4/ HA +01:04:12/ ALT 47.5/ AZ -156.1)</t>
  </si>
  <si>
    <t>E_045436</t>
  </si>
  <si>
    <t>E_045441-045443</t>
  </si>
  <si>
    <t xml:space="preserve">E_045436/ E_045441-045443 dell shutter control 프로그램 상에서는 TCS와 shutter 위치가 비슷하게 나오지만 실제로는 망원경 위치와 상관없이 </t>
  </si>
  <si>
    <t>완전히 닫혀있거나 완전히 열려있어서 방풍막이나 셔터에 가려짐/ 재실행 후 정상화</t>
  </si>
  <si>
    <t>E_045470</t>
  </si>
  <si>
    <t>E_045470 셔터가 망원경 위치를 따라가지 못해 방풍막에 의함 가려짐 있음</t>
  </si>
  <si>
    <t>TMT</t>
  </si>
  <si>
    <t>SSE</t>
  </si>
  <si>
    <t>ESE</t>
  </si>
  <si>
    <t>짙은 구름으로 오후 flat 건너뜀</t>
  </si>
  <si>
    <t>7s/23k</t>
  </si>
  <si>
    <t>25s/21k</t>
  </si>
  <si>
    <t>M_045500-045501:N</t>
  </si>
  <si>
    <t>Dell shutter control 6회 재실행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</si>
</sst>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J56" sqref="J5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45584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89.563567362428856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0.40486111111111112</v>
      </c>
      <c r="D9" s="8" t="s">
        <v>183</v>
      </c>
      <c r="E9" s="8">
        <v>11</v>
      </c>
      <c r="F9" s="8">
        <v>83.4</v>
      </c>
      <c r="G9" s="36" t="s">
        <v>200</v>
      </c>
      <c r="H9" s="8">
        <v>2.4</v>
      </c>
      <c r="I9" s="36">
        <v>96.8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12</v>
      </c>
      <c r="F10" s="8">
        <v>81.400000000000006</v>
      </c>
      <c r="G10" s="36" t="s">
        <v>200</v>
      </c>
      <c r="H10" s="8">
        <v>6.6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0.74791666666666667</v>
      </c>
      <c r="D11" s="15">
        <v>1.2</v>
      </c>
      <c r="E11" s="15">
        <v>11.9</v>
      </c>
      <c r="F11" s="15">
        <v>82</v>
      </c>
      <c r="G11" s="36" t="s">
        <v>201</v>
      </c>
      <c r="H11" s="15">
        <v>5.5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24.343055555555555</v>
      </c>
      <c r="D12" s="19">
        <f>AVERAGE(D9:D11)</f>
        <v>1.35</v>
      </c>
      <c r="E12" s="19">
        <f>AVERAGE(E9:E11)</f>
        <v>11.633333333333333</v>
      </c>
      <c r="F12" s="20">
        <f>AVERAGE(F9:F11)</f>
        <v>82.266666666666666</v>
      </c>
      <c r="G12" s="21"/>
      <c r="H12" s="22">
        <f>AVERAGE(H9:H11)</f>
        <v>4.833333333333333</v>
      </c>
      <c r="I12" s="23"/>
      <c r="J12" s="24">
        <f>AVERAGE(J9:J11)</f>
        <v>6.666666666666667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187</v>
      </c>
      <c r="F16" s="27" t="s">
        <v>189</v>
      </c>
      <c r="G16" s="116" t="s">
        <v>190</v>
      </c>
      <c r="H16" s="27" t="s">
        <v>199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0.38194444444444442</v>
      </c>
      <c r="D17" s="28">
        <v>0.38263888888888892</v>
      </c>
      <c r="E17" s="28">
        <v>0.43888888888888888</v>
      </c>
      <c r="F17" s="28">
        <v>0.45347222222222222</v>
      </c>
      <c r="G17" s="28">
        <v>0.51944444444444449</v>
      </c>
      <c r="H17" s="28">
        <v>0.75416666666666676</v>
      </c>
      <c r="I17" s="28">
        <v>0.77916666666666667</v>
      </c>
      <c r="J17" s="28"/>
      <c r="K17" s="28"/>
      <c r="L17" s="28"/>
      <c r="M17" s="28"/>
      <c r="N17" s="28"/>
      <c r="O17" s="28"/>
      <c r="P17" s="28">
        <v>0.79375000000000007</v>
      </c>
    </row>
    <row r="18" spans="2:16" ht="14.15" customHeight="1">
      <c r="B18" s="35" t="s">
        <v>42</v>
      </c>
      <c r="C18" s="27">
        <v>45272</v>
      </c>
      <c r="D18" s="27">
        <v>45273</v>
      </c>
      <c r="E18" s="27">
        <v>45278</v>
      </c>
      <c r="F18" s="27">
        <v>45287</v>
      </c>
      <c r="G18" s="27">
        <v>45329</v>
      </c>
      <c r="H18" s="27">
        <v>45480</v>
      </c>
      <c r="I18" s="27">
        <v>45492</v>
      </c>
      <c r="J18" s="27"/>
      <c r="K18" s="27"/>
      <c r="L18" s="27"/>
      <c r="M18" s="27"/>
      <c r="N18" s="27"/>
      <c r="O18" s="27"/>
      <c r="P18" s="27">
        <v>45505</v>
      </c>
    </row>
    <row r="19" spans="2:16" ht="14.15" customHeight="1" thickBot="1">
      <c r="B19" s="13" t="s">
        <v>43</v>
      </c>
      <c r="C19" s="29"/>
      <c r="D19" s="27">
        <v>45277</v>
      </c>
      <c r="E19" s="30">
        <v>45286</v>
      </c>
      <c r="F19" s="30">
        <v>45328</v>
      </c>
      <c r="G19" s="30">
        <v>45479</v>
      </c>
      <c r="H19" s="30">
        <v>45491</v>
      </c>
      <c r="I19" s="30">
        <v>45504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9</v>
      </c>
      <c r="F20" s="33">
        <f>IF(ISNUMBER(F18),F19-F18+1,"")</f>
        <v>42</v>
      </c>
      <c r="G20" s="33">
        <f>IF(ISNUMBER(G18),G19-G18+1,"")</f>
        <v>151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45</v>
      </c>
      <c r="C22" s="35" t="s">
        <v>21</v>
      </c>
      <c r="D22" s="35" t="s">
        <v>23</v>
      </c>
      <c r="E22" s="35" t="s">
        <v>46</v>
      </c>
      <c r="F22" s="137" t="s">
        <v>47</v>
      </c>
      <c r="G22" s="137"/>
      <c r="H22" s="137"/>
      <c r="I22" s="137"/>
      <c r="J22" s="35" t="s">
        <v>21</v>
      </c>
      <c r="K22" s="35" t="s">
        <v>23</v>
      </c>
      <c r="L22" s="35" t="s">
        <v>46</v>
      </c>
      <c r="M22" s="137" t="s">
        <v>47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48</v>
      </c>
      <c r="F23" s="135"/>
      <c r="G23" s="135"/>
      <c r="H23" s="135"/>
      <c r="I23" s="135"/>
      <c r="J23" s="106"/>
      <c r="K23" s="106"/>
      <c r="L23" s="36" t="s">
        <v>49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182</v>
      </c>
      <c r="F24" s="135"/>
      <c r="G24" s="135"/>
      <c r="H24" s="135"/>
      <c r="I24" s="135"/>
      <c r="J24" s="106">
        <v>0.78194444444444444</v>
      </c>
      <c r="K24" s="106">
        <v>0.78194444444444444</v>
      </c>
      <c r="L24" s="36" t="s">
        <v>179</v>
      </c>
      <c r="M24" s="135" t="s">
        <v>204</v>
      </c>
      <c r="N24" s="135"/>
      <c r="O24" s="135"/>
      <c r="P24" s="135"/>
    </row>
    <row r="25" spans="2:16" ht="13.5" customHeight="1">
      <c r="B25" s="136"/>
      <c r="C25" s="117"/>
      <c r="D25" s="117"/>
      <c r="E25" s="113" t="s">
        <v>173</v>
      </c>
      <c r="F25" s="135"/>
      <c r="G25" s="135"/>
      <c r="H25" s="135"/>
      <c r="I25" s="135"/>
      <c r="J25" s="106"/>
      <c r="K25" s="106"/>
      <c r="L25" s="36" t="s">
        <v>50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167</v>
      </c>
      <c r="F26" s="135"/>
      <c r="G26" s="135"/>
      <c r="H26" s="135"/>
      <c r="I26" s="135"/>
      <c r="J26" s="106">
        <v>0.78749999999999998</v>
      </c>
      <c r="K26" s="106">
        <v>0.78749999999999998</v>
      </c>
      <c r="L26" s="36" t="s">
        <v>180</v>
      </c>
      <c r="M26" s="135" t="s">
        <v>203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51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4.9305555555555554E-2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0.23055555555555554</v>
      </c>
      <c r="P30" s="46">
        <f>SUM(C30:J30,L30:N30)</f>
        <v>0.11180555555555555</v>
      </c>
    </row>
    <row r="31" spans="2:16" ht="14.15" customHeight="1">
      <c r="B31" s="37" t="s">
        <v>172</v>
      </c>
      <c r="C31" s="47">
        <v>4.9305555555555554E-2</v>
      </c>
      <c r="D31" s="7">
        <v>0.23472222222222219</v>
      </c>
      <c r="E31" s="7">
        <v>6.5972222222222224E-2</v>
      </c>
      <c r="F31" s="7"/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0.3659722222222222</v>
      </c>
    </row>
    <row r="32" spans="2:16" ht="14.15" customHeight="1">
      <c r="B32" s="37" t="s">
        <v>66</v>
      </c>
      <c r="C32" s="49">
        <v>3.8194444444444441E-2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3.8194444444444441E-2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1.1111111111111113E-2</v>
      </c>
      <c r="D34" s="110">
        <f t="shared" ref="D34:P34" si="1">D31-D32-D33</f>
        <v>0.23472222222222219</v>
      </c>
      <c r="E34" s="110">
        <f t="shared" si="1"/>
        <v>6.5972222222222224E-2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0.32777777777777778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68</v>
      </c>
      <c r="C36" s="138" t="s">
        <v>191</v>
      </c>
      <c r="D36" s="138"/>
      <c r="E36" s="139" t="s">
        <v>193</v>
      </c>
      <c r="F36" s="140"/>
      <c r="G36" s="139" t="s">
        <v>194</v>
      </c>
      <c r="H36" s="140"/>
      <c r="I36" s="139" t="s">
        <v>197</v>
      </c>
      <c r="J36" s="140"/>
      <c r="K36" s="138" t="s">
        <v>205</v>
      </c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181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69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188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192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 t="s">
        <v>195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196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198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 t="s">
        <v>202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170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174</v>
      </c>
      <c r="C54" s="163"/>
      <c r="D54" s="163"/>
      <c r="E54" s="163"/>
      <c r="F54" s="112">
        <v>763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70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72</v>
      </c>
      <c r="O57" s="151"/>
      <c r="P57" s="154"/>
    </row>
    <row r="58" spans="2:16" ht="17.149999999999999" customHeight="1">
      <c r="B58" s="155" t="s">
        <v>73</v>
      </c>
      <c r="C58" s="156"/>
      <c r="D58" s="157"/>
      <c r="E58" s="155" t="s">
        <v>74</v>
      </c>
      <c r="F58" s="156"/>
      <c r="G58" s="157"/>
      <c r="H58" s="156" t="s">
        <v>75</v>
      </c>
      <c r="I58" s="156"/>
      <c r="J58" s="156"/>
      <c r="K58" s="158" t="s">
        <v>76</v>
      </c>
      <c r="L58" s="156"/>
      <c r="M58" s="159"/>
      <c r="N58" s="160"/>
      <c r="O58" s="156"/>
      <c r="P58" s="161"/>
    </row>
    <row r="59" spans="2:16" ht="20.149999999999999" customHeight="1">
      <c r="B59" s="171" t="s">
        <v>77</v>
      </c>
      <c r="C59" s="172"/>
      <c r="D59" s="58">
        <v>7</v>
      </c>
      <c r="E59" s="171" t="s">
        <v>78</v>
      </c>
      <c r="F59" s="172"/>
      <c r="G59" s="58" t="b">
        <v>1</v>
      </c>
      <c r="H59" s="173" t="s">
        <v>79</v>
      </c>
      <c r="I59" s="172"/>
      <c r="J59" s="58" t="b">
        <v>1</v>
      </c>
      <c r="K59" s="173" t="s">
        <v>80</v>
      </c>
      <c r="L59" s="172"/>
      <c r="M59" s="58" t="b">
        <v>1</v>
      </c>
      <c r="N59" s="174" t="s">
        <v>81</v>
      </c>
      <c r="O59" s="172"/>
      <c r="P59" s="58" t="b">
        <v>1</v>
      </c>
    </row>
    <row r="60" spans="2:16" ht="20.149999999999999" customHeight="1">
      <c r="B60" s="171" t="s">
        <v>82</v>
      </c>
      <c r="C60" s="172"/>
      <c r="D60" s="58" t="b">
        <v>1</v>
      </c>
      <c r="E60" s="171" t="s">
        <v>83</v>
      </c>
      <c r="F60" s="172"/>
      <c r="G60" s="58" t="b">
        <v>1</v>
      </c>
      <c r="H60" s="173" t="s">
        <v>84</v>
      </c>
      <c r="I60" s="172"/>
      <c r="J60" s="58" t="b">
        <v>1</v>
      </c>
      <c r="K60" s="173" t="s">
        <v>85</v>
      </c>
      <c r="L60" s="172"/>
      <c r="M60" s="58" t="b">
        <v>1</v>
      </c>
      <c r="N60" s="174" t="s">
        <v>86</v>
      </c>
      <c r="O60" s="172"/>
      <c r="P60" s="58" t="b">
        <v>1</v>
      </c>
    </row>
    <row r="61" spans="2:16" ht="20.149999999999999" customHeight="1">
      <c r="B61" s="171" t="s">
        <v>87</v>
      </c>
      <c r="C61" s="172"/>
      <c r="D61" s="58" t="b">
        <v>1</v>
      </c>
      <c r="E61" s="171" t="s">
        <v>88</v>
      </c>
      <c r="F61" s="172"/>
      <c r="G61" s="58" t="b">
        <v>1</v>
      </c>
      <c r="H61" s="173" t="s">
        <v>89</v>
      </c>
      <c r="I61" s="172"/>
      <c r="J61" s="58" t="b">
        <v>1</v>
      </c>
      <c r="K61" s="173" t="s">
        <v>90</v>
      </c>
      <c r="L61" s="172"/>
      <c r="M61" s="58" t="b">
        <v>1</v>
      </c>
      <c r="N61" s="174" t="s">
        <v>91</v>
      </c>
      <c r="O61" s="172"/>
      <c r="P61" s="58" t="b">
        <v>1</v>
      </c>
    </row>
    <row r="62" spans="2:16" ht="20.149999999999999" customHeight="1">
      <c r="B62" s="173" t="s">
        <v>89</v>
      </c>
      <c r="C62" s="172"/>
      <c r="D62" s="58" t="b">
        <v>1</v>
      </c>
      <c r="E62" s="171" t="s">
        <v>92</v>
      </c>
      <c r="F62" s="172"/>
      <c r="G62" s="58" t="b">
        <v>1</v>
      </c>
      <c r="H62" s="173" t="s">
        <v>93</v>
      </c>
      <c r="I62" s="172"/>
      <c r="J62" s="58" t="b">
        <v>0</v>
      </c>
      <c r="K62" s="173" t="s">
        <v>94</v>
      </c>
      <c r="L62" s="172"/>
      <c r="M62" s="58" t="b">
        <v>1</v>
      </c>
      <c r="N62" s="174" t="s">
        <v>84</v>
      </c>
      <c r="O62" s="172"/>
      <c r="P62" s="58" t="b">
        <v>1</v>
      </c>
    </row>
    <row r="63" spans="2:16" ht="20.149999999999999" customHeight="1">
      <c r="B63" s="173" t="s">
        <v>95</v>
      </c>
      <c r="C63" s="172"/>
      <c r="D63" s="58" t="b">
        <v>1</v>
      </c>
      <c r="E63" s="171" t="s">
        <v>96</v>
      </c>
      <c r="F63" s="172"/>
      <c r="G63" s="58" t="b">
        <v>1</v>
      </c>
      <c r="H63" s="68"/>
      <c r="I63" s="69"/>
      <c r="J63" s="70"/>
      <c r="K63" s="173" t="s">
        <v>97</v>
      </c>
      <c r="L63" s="172"/>
      <c r="M63" s="58" t="b">
        <v>1</v>
      </c>
      <c r="N63" s="174" t="s">
        <v>168</v>
      </c>
      <c r="O63" s="172"/>
      <c r="P63" s="58" t="b">
        <v>1</v>
      </c>
    </row>
    <row r="64" spans="2:16" ht="20.149999999999999" customHeight="1">
      <c r="B64" s="173" t="s">
        <v>98</v>
      </c>
      <c r="C64" s="172"/>
      <c r="D64" s="58" t="b">
        <v>0</v>
      </c>
      <c r="E64" s="171" t="s">
        <v>99</v>
      </c>
      <c r="F64" s="172"/>
      <c r="G64" s="58" t="b">
        <v>1</v>
      </c>
      <c r="H64" s="71"/>
      <c r="I64" s="72"/>
      <c r="J64" s="73"/>
      <c r="K64" s="181" t="s">
        <v>100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163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106</v>
      </c>
      <c r="C69" s="175"/>
      <c r="D69" s="81"/>
      <c r="E69" s="81"/>
      <c r="F69" s="177" t="s">
        <v>107</v>
      </c>
      <c r="G69" s="179" t="s">
        <v>108</v>
      </c>
      <c r="H69" s="81"/>
      <c r="I69" s="175" t="s">
        <v>109</v>
      </c>
      <c r="J69" s="175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-161.9</v>
      </c>
      <c r="D72" s="60">
        <v>-163.4</v>
      </c>
      <c r="E72" s="100" t="s">
        <v>119</v>
      </c>
      <c r="F72" s="60">
        <v>23.1</v>
      </c>
      <c r="G72" s="60">
        <v>21.3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</v>
      </c>
      <c r="D73" s="60">
        <v>-158.5</v>
      </c>
      <c r="E73" s="102" t="s">
        <v>123</v>
      </c>
      <c r="F73" s="61">
        <v>36.299999999999997</v>
      </c>
      <c r="G73" s="61">
        <v>37.6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-174.8</v>
      </c>
      <c r="D74" s="60">
        <v>-187.2</v>
      </c>
      <c r="E74" s="102" t="s">
        <v>128</v>
      </c>
      <c r="F74" s="62">
        <v>15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-123.5</v>
      </c>
      <c r="D75" s="60">
        <v>-127.1</v>
      </c>
      <c r="E75" s="102" t="s">
        <v>133</v>
      </c>
      <c r="F75" s="62">
        <v>35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32.5</v>
      </c>
      <c r="D76" s="60">
        <v>30.5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28.8</v>
      </c>
      <c r="D77" s="60">
        <v>26.9</v>
      </c>
      <c r="E77" s="102" t="s">
        <v>143</v>
      </c>
      <c r="F77" s="62">
        <v>255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26.5</v>
      </c>
      <c r="D78" s="60">
        <v>24.7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25.3</v>
      </c>
      <c r="D79" s="60">
        <v>23.4</v>
      </c>
      <c r="E79" s="100" t="s">
        <v>153</v>
      </c>
      <c r="F79" s="60">
        <v>15.9</v>
      </c>
      <c r="G79" s="60">
        <v>13.1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7.6299999999999998E-5</v>
      </c>
      <c r="D80" s="64">
        <v>5.4599999999999999E-5</v>
      </c>
      <c r="E80" s="102" t="s">
        <v>158</v>
      </c>
      <c r="F80" s="61">
        <v>65.599999999999994</v>
      </c>
      <c r="G80" s="61">
        <v>88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162</v>
      </c>
      <c r="C84" s="131"/>
    </row>
    <row r="85" spans="2:16" ht="15" customHeight="1">
      <c r="B85" s="132" t="s">
        <v>184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206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 t="s">
        <v>186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2024-10-19T19:12:07Z</dcterms:modified>
</cp:coreProperties>
</file>