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<sst xmlns="http://schemas.openxmlformats.org/spreadsheetml/2006/main" count="214" uniqueCount="201">
  <si>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</si>
  <si>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</si>
  <si>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</si>
  <si>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</si>
  <si>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</si>
  <si>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</si>
  <si>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</si>
  <si>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</si>
  <si>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</si>
  <si>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</si>
  <si>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</si>
  <si>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</si>
  <si>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</si>
  <si>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</si>
  <si>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</si>
  <si>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</si>
  <si>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</si>
  <si>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</si>
  <si>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</si>
  <si>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</si>
  <si>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</si>
  <si>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</si>
  <si>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</si>
  <si>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</si>
  <si>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</si>
  <si>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</si>
  <si>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</si>
  <si>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</si>
  <si>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</si>
  <si>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</si>
  <si>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</si>
  <si>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</si>
  <si>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</si>
  <si>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</si>
  <si>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</si>
  <si>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</si>
  <si>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</si>
  <si>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</si>
  <si>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</si>
  <si>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</si>
  <si>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</si>
  <si>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</si>
  <si>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</si>
  <si>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</si>
  <si>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</si>
  <si>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</si>
  <si>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</si>
  <si>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</si>
  <si>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</si>
  <si>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</si>
  <si>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</si>
  <si>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</si>
  <si>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</si>
  <si>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</si>
  <si>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</si>
  <si>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</si>
  <si>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</si>
  <si>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</si>
  <si>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</si>
  <si>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</si>
  <si>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</si>
  <si>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</si>
  <si>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</si>
  <si>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</si>
  <si>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</si>
  <si>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</si>
  <si>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</si>
  <si>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</si>
  <si>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</si>
  <si>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</si>
  <si>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</si>
  <si>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</si>
  <si>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</si>
  <si>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</si>
  <si>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</si>
  <si>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</si>
  <si>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</si>
  <si>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</si>
  <si>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</si>
  <si>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</si>
  <si>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</si>
  <si>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</si>
  <si>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</si>
  <si>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</si>
  <si>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</si>
  <si>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</si>
  <si>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</si>
  <si>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</si>
  <si>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</si>
  <si>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</si>
  <si>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</si>
  <si>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</si>
  <si>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</si>
  <si>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</si>
  <si>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</si>
  <si>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</si>
  <si>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</si>
  <si>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</si>
  <si>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</si>
  <si>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</si>
  <si>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</si>
  <si>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</si>
  <si>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</si>
  <si>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</si>
  <si>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</si>
  <si>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</si>
  <si>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</si>
  <si>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</si>
  <si>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</si>
  <si>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</si>
  <si>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</si>
  <si>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</si>
  <si>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</si>
  <si>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</si>
  <si>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</si>
  <si>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</si>
  <si>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</si>
  <si>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</si>
  <si>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</si>
  <si>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</si>
  <si>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</si>
  <si>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</si>
  <si>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</si>
  <si>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</si>
  <si>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</si>
  <si>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</si>
  <si>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</si>
  <si>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</si>
  <si>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</si>
  <si>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</si>
  <si>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</si>
  <si>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</si>
  <si>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</si>
  <si>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</si>
  <si>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</si>
  <si>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</si>
  <si>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</si>
  <si>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</si>
  <si>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</si>
  <si>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</si>
  <si>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</si>
  <si>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</si>
  <si>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</si>
  <si>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</si>
  <si>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</si>
  <si>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</si>
  <si>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</si>
  <si>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</si>
  <si>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</si>
  <si>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</si>
  <si>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</si>
  <si>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</si>
  <si>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</si>
  <si>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</si>
  <si>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</si>
  <si>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</si>
  <si>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</si>
  <si>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</si>
  <si>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</si>
  <si>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</si>
  <si>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</si>
  <si>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</si>
  <si>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</si>
  <si>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</si>
  <si>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</si>
  <si>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</si>
  <si>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</si>
  <si>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</si>
  <si>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</si>
  <si>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</si>
  <si>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</si>
  <si>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</si>
  <si>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</si>
  <si>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</si>
  <si>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</si>
  <si>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</si>
  <si>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</si>
  <si>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</si>
  <si>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</si>
  <si>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</si>
  <si>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</si>
  <si>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</si>
  <si>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</si>
  <si>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</si>
  <si>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정예솜</t>
  </si>
  <si>
    <t>KSP</t>
  </si>
  <si>
    <t>KAMP</t>
  </si>
  <si>
    <t>-</t>
  </si>
  <si>
    <t>월령 40%이상으로 방풍막 연결</t>
  </si>
  <si>
    <t>C_044859-044865</t>
  </si>
  <si>
    <t>C_044932-044955</t>
  </si>
  <si>
    <t>C_044962-044972</t>
  </si>
  <si>
    <t>돔셔터컨트롤 재실행 2회</t>
  </si>
  <si>
    <t>C_044981-045023</t>
  </si>
  <si>
    <t>C_045037-045061</t>
  </si>
  <si>
    <t>[16:06] 짙은 구름으로 인한 관측 대기</t>
  </si>
  <si>
    <t>[18:05] 짙은 구름 및 높은 습도(vaisala 85%/ 2.3m 95%)로 관측종료</t>
  </si>
  <si>
    <t>I-BAND 촬영함</t>
  </si>
  <si>
    <t>구름으로 인한 저녁/새벽 flat 건너뜀</t>
  </si>
  <si>
    <t>NNE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</si>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</sst>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68" sqref="I6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45578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77.777777777777786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0.40069444444444446</v>
      </c>
      <c r="D9" s="8">
        <v>1</v>
      </c>
      <c r="E9" s="8">
        <v>15.6</v>
      </c>
      <c r="F9" s="8">
        <v>57.3</v>
      </c>
      <c r="G9" s="36" t="s">
        <v>199</v>
      </c>
      <c r="H9" s="8">
        <v>2.5</v>
      </c>
      <c r="I9" s="36">
        <v>80.3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13</v>
      </c>
      <c r="F10" s="8">
        <v>71.900000000000006</v>
      </c>
      <c r="G10" s="36" t="s">
        <v>200</v>
      </c>
      <c r="H10" s="8">
        <v>2.7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0.75347222222222221</v>
      </c>
      <c r="D11" s="15" t="s">
        <v>187</v>
      </c>
      <c r="E11" s="15">
        <v>10</v>
      </c>
      <c r="F11" s="15">
        <v>85.5</v>
      </c>
      <c r="G11" s="36" t="s">
        <v>199</v>
      </c>
      <c r="H11" s="15">
        <v>3.6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24.352777777777778</v>
      </c>
      <c r="D12" s="19">
        <f>AVERAGE(D9:D11)</f>
        <v>1.45</v>
      </c>
      <c r="E12" s="19">
        <f>AVERAGE(E9:E11)</f>
        <v>12.866666666666667</v>
      </c>
      <c r="F12" s="20">
        <f>AVERAGE(F9:F11)</f>
        <v>71.566666666666663</v>
      </c>
      <c r="G12" s="21"/>
      <c r="H12" s="22">
        <f>AVERAGE(H9:H11)</f>
        <v>2.9333333333333336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186</v>
      </c>
      <c r="G16" s="116" t="s">
        <v>185</v>
      </c>
      <c r="H16" s="27" t="s">
        <v>165</v>
      </c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0.34166666666666662</v>
      </c>
      <c r="D17" s="28">
        <v>0.3430555555555555</v>
      </c>
      <c r="E17" s="28">
        <v>0.37638888888888888</v>
      </c>
      <c r="F17" s="28">
        <v>0.4694444444444445</v>
      </c>
      <c r="G17" s="28">
        <v>0.53333333333333333</v>
      </c>
      <c r="H17" s="28">
        <v>0.75486111111111109</v>
      </c>
      <c r="I17" s="28"/>
      <c r="J17" s="28"/>
      <c r="K17" s="28"/>
      <c r="L17" s="28"/>
      <c r="M17" s="28"/>
      <c r="N17" s="28"/>
      <c r="O17" s="28"/>
      <c r="P17" s="28">
        <v>0.81388888888888899</v>
      </c>
    </row>
    <row r="18" spans="2:16" ht="14.15" customHeight="1">
      <c r="B18" s="35" t="s">
        <v>42</v>
      </c>
      <c r="C18" s="27">
        <v>44853</v>
      </c>
      <c r="D18" s="27">
        <v>44854</v>
      </c>
      <c r="E18" s="27">
        <v>44868</v>
      </c>
      <c r="F18" s="27">
        <v>44930</v>
      </c>
      <c r="G18" s="27">
        <v>44970</v>
      </c>
      <c r="H18" s="27">
        <v>45062</v>
      </c>
      <c r="I18" s="27"/>
      <c r="J18" s="27"/>
      <c r="K18" s="27"/>
      <c r="L18" s="27"/>
      <c r="M18" s="27"/>
      <c r="N18" s="27"/>
      <c r="O18" s="27"/>
      <c r="P18" s="27">
        <v>45131</v>
      </c>
    </row>
    <row r="19" spans="2:16" ht="14.15" customHeight="1" thickBot="1">
      <c r="B19" s="13" t="s">
        <v>43</v>
      </c>
      <c r="C19" s="29"/>
      <c r="D19" s="27">
        <v>44858</v>
      </c>
      <c r="E19" s="30">
        <v>44929</v>
      </c>
      <c r="F19" s="30">
        <v>44969</v>
      </c>
      <c r="G19" s="30">
        <v>45061</v>
      </c>
      <c r="H19" s="30">
        <v>45130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62</v>
      </c>
      <c r="F20" s="33">
        <f>IF(ISNUMBER(F18),F19-F18+1,"")</f>
        <v>40</v>
      </c>
      <c r="G20" s="33">
        <f>IF(ISNUMBER(G18),G19-G18+1,"")</f>
        <v>92</v>
      </c>
      <c r="H20" s="33">
        <f>IF(ISNUMBER(H18),H19-H18+1,"")</f>
        <v>69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183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7.013888888888889E-2</v>
      </c>
      <c r="D30" s="43">
        <v>0.22013888888888888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0.35277777777777775</v>
      </c>
    </row>
    <row r="31" spans="2:16" ht="14.15" customHeight="1">
      <c r="B31" s="37" t="s">
        <v>172</v>
      </c>
      <c r="C31" s="47">
        <v>9.2361111111111116E-2</v>
      </c>
      <c r="D31" s="7">
        <v>0.22013888888888888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0.375</v>
      </c>
    </row>
    <row r="32" spans="2:16" ht="14.15" customHeight="1">
      <c r="B32" s="37" t="s">
        <v>66</v>
      </c>
      <c r="C32" s="49"/>
      <c r="D32" s="50">
        <v>8.3333333333333329E-2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8.3333333333333329E-2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9.2361111111111116E-2</v>
      </c>
      <c r="D34" s="110">
        <f t="shared" ref="D34:P34" si="1">D31-D32-D33</f>
        <v>0.13680555555555557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0.29166666666666669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189</v>
      </c>
      <c r="D36" s="160"/>
      <c r="E36" s="164" t="s">
        <v>190</v>
      </c>
      <c r="F36" s="165"/>
      <c r="G36" s="164" t="s">
        <v>191</v>
      </c>
      <c r="H36" s="165"/>
      <c r="I36" s="164" t="s">
        <v>193</v>
      </c>
      <c r="J36" s="165"/>
      <c r="K36" s="160" t="s">
        <v>194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198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195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197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753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-161.9</v>
      </c>
      <c r="D72" s="60">
        <v>-163</v>
      </c>
      <c r="E72" s="100" t="s">
        <v>119</v>
      </c>
      <c r="F72" s="60">
        <v>23.5</v>
      </c>
      <c r="G72" s="60">
        <v>21.5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</v>
      </c>
      <c r="D73" s="60">
        <v>-158.19999999999999</v>
      </c>
      <c r="E73" s="102" t="s">
        <v>123</v>
      </c>
      <c r="F73" s="61">
        <v>35</v>
      </c>
      <c r="G73" s="61">
        <v>37.299999999999997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-173.5</v>
      </c>
      <c r="D74" s="60">
        <v>-174.7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-123.6</v>
      </c>
      <c r="D75" s="60">
        <v>-126.1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32.700000000000003</v>
      </c>
      <c r="D76" s="60">
        <v>31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28.9</v>
      </c>
      <c r="D77" s="60">
        <v>27.1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26.7</v>
      </c>
      <c r="D78" s="60">
        <v>24.8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25.5</v>
      </c>
      <c r="D79" s="60">
        <v>23.5</v>
      </c>
      <c r="E79" s="100" t="s">
        <v>153</v>
      </c>
      <c r="F79" s="60">
        <v>16</v>
      </c>
      <c r="G79" s="60">
        <v>14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9.6399999999999999E-5</v>
      </c>
      <c r="D80" s="64">
        <v>6.86E-5</v>
      </c>
      <c r="E80" s="102" t="s">
        <v>158</v>
      </c>
      <c r="F80" s="61">
        <v>60.8</v>
      </c>
      <c r="G80" s="61">
        <v>70.3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192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2024-10-13T19:38:05Z</dcterms:modified>
</cp:coreProperties>
</file>