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<sst xmlns="http://schemas.openxmlformats.org/spreadsheetml/2006/main" count="217" uniqueCount="204">
  <si>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</si>
  <si>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</si>
  <si>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</si>
  <si>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</si>
  <si>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</si>
  <si>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</si>
  <si>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</si>
  <si>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</si>
  <si>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</si>
  <si>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</si>
  <si>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</si>
  <si>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</si>
  <si>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</si>
  <si>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</si>
  <si>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</si>
  <si>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</si>
  <si>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</si>
  <si>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</si>
  <si>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</si>
  <si>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</si>
  <si>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</si>
  <si>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</si>
  <si>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</si>
  <si>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</si>
  <si>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</si>
  <si>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</si>
  <si>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</si>
  <si>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</si>
  <si>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</si>
  <si>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</si>
  <si>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</si>
  <si>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</si>
  <si>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</si>
  <si>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</si>
  <si>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</si>
  <si>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</si>
  <si>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</si>
  <si>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</si>
  <si>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</si>
  <si>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</si>
  <si>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</si>
  <si>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</si>
  <si>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</si>
  <si>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</si>
  <si>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</si>
  <si>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</si>
  <si>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</si>
  <si>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</si>
  <si>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</si>
  <si>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</si>
  <si>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</si>
  <si>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</si>
  <si>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</si>
  <si>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</si>
  <si>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</si>
  <si>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</si>
  <si>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</si>
  <si>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</si>
  <si>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</si>
  <si>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</si>
  <si>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</si>
  <si>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</si>
  <si>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</si>
  <si>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</si>
  <si>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</si>
  <si>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</si>
  <si>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</si>
  <si>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</si>
  <si>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</si>
  <si>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</si>
  <si>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</si>
  <si>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</si>
  <si>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</si>
  <si>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</si>
  <si>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</si>
  <si>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</si>
  <si>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</si>
  <si>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</si>
  <si>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</si>
  <si>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</si>
  <si>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</si>
  <si>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</si>
  <si>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</si>
  <si>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</si>
  <si>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</si>
  <si>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</si>
  <si>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</si>
  <si>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</si>
  <si>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</si>
  <si>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</si>
  <si>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</si>
  <si>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</si>
  <si>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</si>
  <si>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</si>
  <si>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</si>
  <si>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</si>
  <si>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</si>
  <si>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</si>
  <si>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</si>
  <si>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</si>
  <si>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</si>
  <si>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</si>
  <si>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</si>
  <si>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</si>
  <si>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</si>
  <si>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</si>
  <si>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</si>
  <si>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</si>
  <si>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</si>
  <si>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</si>
  <si>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</si>
  <si>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</si>
  <si>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</si>
  <si>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</si>
  <si>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</si>
  <si>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</si>
  <si>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</si>
  <si>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</si>
  <si>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</si>
  <si>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</si>
  <si>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</si>
  <si>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</si>
  <si>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</si>
  <si>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</si>
  <si>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</si>
  <si>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</si>
  <si>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</si>
  <si>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</si>
  <si>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</si>
  <si>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</si>
  <si>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</si>
  <si>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</si>
  <si>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</si>
  <si>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</si>
  <si>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</si>
  <si>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</si>
  <si>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</si>
  <si>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</si>
  <si>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</si>
  <si>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</si>
  <si>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</si>
  <si>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</si>
  <si>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</si>
  <si>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</si>
  <si>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</si>
  <si>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</si>
  <si>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</si>
  <si>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</si>
  <si>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</si>
  <si>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</si>
  <si>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</si>
  <si>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</si>
  <si>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</si>
  <si>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</si>
  <si>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</si>
  <si>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</si>
  <si>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</si>
  <si>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</si>
  <si>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</si>
  <si>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</si>
  <si>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</si>
  <si>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</si>
  <si>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</si>
  <si>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</si>
  <si>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</si>
  <si>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</si>
  <si>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</si>
  <si>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</si>
  <si>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</si>
  <si>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</si>
  <si>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</si>
  <si>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</si>
  <si>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</si>
  <si>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</si>
  <si>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</si>
  <si>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</si>
  <si>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</si>
  <si>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</si>
  <si>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</si>
  <si>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</si>
  <si>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</si>
  <si>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</si>
  <si>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</si>
  <si>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</si>
  <si>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정예솜</t>
  </si>
  <si>
    <t>월령 40%이하로 방풍막 해제</t>
  </si>
  <si>
    <t>KSP</t>
  </si>
  <si>
    <t>KAMP</t>
  </si>
  <si>
    <t>-</t>
  </si>
  <si>
    <t>ESE</t>
  </si>
  <si>
    <t>12s/28k 15s/23k 23s/24k</t>
  </si>
  <si>
    <t>25s/24k 30s/20k</t>
  </si>
  <si>
    <t>E_043446</t>
  </si>
  <si>
    <t>E_043446 미러커버 닫은채로 촬영함</t>
  </si>
  <si>
    <t>M_043538-043539:T</t>
  </si>
  <si>
    <t>C_043570-043574</t>
  </si>
  <si>
    <t>M_043584-043585:M</t>
  </si>
  <si>
    <t>M_043633-043634:M</t>
  </si>
  <si>
    <t>[16:13] 짙은 구름 및 높은습도(viasala 84%/ topring 87%/ 2.3m 95%)로 인한 관측 대기/ [16:50] 관측 재개</t>
  </si>
  <si>
    <t>[16:59] 짙은 구름 및 높은 습도(viasala 85%/ topring 85%/ 2.3m 95%)로 인한 관측 대기</t>
  </si>
  <si>
    <t>SE</t>
  </si>
  <si>
    <t>C_043652-043658</t>
  </si>
  <si>
    <t>[18:35] 높은 습도(vaisala 87%/ 2.3m 95%%)로 인한 관측 종료</t>
  </si>
  <si>
    <t>높은습도(vaisala 87%/ 2.3m 95%)로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</si>
</sst>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L83" sqref="L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45573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79.963570127504539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0.3979166666666667</v>
      </c>
      <c r="D9" s="8">
        <v>1.4</v>
      </c>
      <c r="E9" s="8">
        <v>15.4</v>
      </c>
      <c r="F9" s="8">
        <v>49.9</v>
      </c>
      <c r="G9" s="36" t="s">
        <v>189</v>
      </c>
      <c r="H9" s="8">
        <v>1.9</v>
      </c>
      <c r="I9" s="36">
        <v>29.9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3.3</v>
      </c>
      <c r="E10" s="8">
        <v>9.4</v>
      </c>
      <c r="F10" s="8">
        <v>80.099999999999994</v>
      </c>
      <c r="G10" s="36" t="s">
        <v>200</v>
      </c>
      <c r="H10" s="8">
        <v>9.6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0.7583333333333333</v>
      </c>
      <c r="D11" s="15" t="s">
        <v>188</v>
      </c>
      <c r="E11" s="15">
        <v>8.1</v>
      </c>
      <c r="F11" s="15">
        <v>86.6</v>
      </c>
      <c r="G11" s="36" t="s">
        <v>200</v>
      </c>
      <c r="H11" s="15">
        <v>3.2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24.360416666666666</v>
      </c>
      <c r="D12" s="19">
        <f>AVERAGE(D9:D11)</f>
        <v>2.3499999999999996</v>
      </c>
      <c r="E12" s="19">
        <f>AVERAGE(E9:E11)</f>
        <v>10.966666666666667</v>
      </c>
      <c r="F12" s="20">
        <f>AVERAGE(F9:F11)</f>
        <v>72.2</v>
      </c>
      <c r="G12" s="21"/>
      <c r="H12" s="22">
        <f>AVERAGE(H9:H11)</f>
        <v>4.8999999999999995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182</v>
      </c>
      <c r="F16" s="27" t="s">
        <v>187</v>
      </c>
      <c r="G16" s="116" t="s">
        <v>186</v>
      </c>
      <c r="H16" s="27" t="s">
        <v>165</v>
      </c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0.33333333333333331</v>
      </c>
      <c r="D17" s="28">
        <v>0.33402777777777781</v>
      </c>
      <c r="E17" s="28">
        <v>0.3743055555555555</v>
      </c>
      <c r="F17" s="28">
        <v>0.48194444444444445</v>
      </c>
      <c r="G17" s="28">
        <v>0.54652777777777783</v>
      </c>
      <c r="H17" s="28">
        <v>0.77500000000000002</v>
      </c>
      <c r="I17" s="28"/>
      <c r="J17" s="28"/>
      <c r="K17" s="28"/>
      <c r="L17" s="28"/>
      <c r="M17" s="28"/>
      <c r="N17" s="28"/>
      <c r="O17" s="28"/>
      <c r="P17" s="28">
        <v>0.77847222222222223</v>
      </c>
    </row>
    <row r="18" spans="2:16" ht="14.15" customHeight="1">
      <c r="B18" s="35" t="s">
        <v>42</v>
      </c>
      <c r="C18" s="27">
        <v>43440</v>
      </c>
      <c r="D18" s="27">
        <v>43441</v>
      </c>
      <c r="E18" s="27">
        <v>43459</v>
      </c>
      <c r="F18" s="27">
        <v>43532</v>
      </c>
      <c r="G18" s="27">
        <v>43575</v>
      </c>
      <c r="H18" s="27">
        <v>43659</v>
      </c>
      <c r="I18" s="27"/>
      <c r="J18" s="27"/>
      <c r="K18" s="27"/>
      <c r="L18" s="27"/>
      <c r="M18" s="27"/>
      <c r="N18" s="27"/>
      <c r="O18" s="27"/>
      <c r="P18" s="27">
        <v>43664</v>
      </c>
    </row>
    <row r="19" spans="2:16" ht="14.15" customHeight="1" thickBot="1">
      <c r="B19" s="13" t="s">
        <v>43</v>
      </c>
      <c r="C19" s="29"/>
      <c r="D19" s="27">
        <v>43452</v>
      </c>
      <c r="E19" s="30">
        <v>43531</v>
      </c>
      <c r="F19" s="30">
        <v>43574</v>
      </c>
      <c r="G19" s="30">
        <v>43658</v>
      </c>
      <c r="H19" s="30">
        <v>43663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73</v>
      </c>
      <c r="F20" s="33">
        <f>IF(ISNUMBER(F18),F19-F18+1,"")</f>
        <v>43</v>
      </c>
      <c r="G20" s="33">
        <f>IF(ISNUMBER(G18),G19-G18+1,"")</f>
        <v>84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>
        <v>0.3576388888888889</v>
      </c>
      <c r="D23" s="106">
        <v>0.35972222222222222</v>
      </c>
      <c r="E23" s="36" t="s">
        <v>48</v>
      </c>
      <c r="F23" s="177" t="s">
        <v>190</v>
      </c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183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>
        <v>0.3611111111111111</v>
      </c>
      <c r="D25" s="117">
        <v>0.36180555555555555</v>
      </c>
      <c r="E25" s="113" t="s">
        <v>173</v>
      </c>
      <c r="F25" s="177" t="s">
        <v>191</v>
      </c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8.6805555555555566E-2</v>
      </c>
      <c r="D30" s="43">
        <v>0.21111111111111111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0.36041666666666666</v>
      </c>
    </row>
    <row r="31" spans="2:16" ht="14.15" customHeight="1">
      <c r="B31" s="37" t="s">
        <v>172</v>
      </c>
      <c r="C31" s="47">
        <v>0.10625</v>
      </c>
      <c r="D31" s="7">
        <v>0.21180555555555555</v>
      </c>
      <c r="E31" s="7">
        <v>6.3194444444444442E-2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0.38124999999999998</v>
      </c>
    </row>
    <row r="32" spans="2:16" ht="14.15" customHeight="1">
      <c r="B32" s="37" t="s">
        <v>66</v>
      </c>
      <c r="C32" s="49"/>
      <c r="D32" s="50">
        <v>7.6388888888888895E-2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7.6388888888888895E-2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0.10625</v>
      </c>
      <c r="D34" s="110">
        <f t="shared" ref="D34:P34" si="1">D31-D32-D33</f>
        <v>0.13541666666666666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0.30486111111111108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192</v>
      </c>
      <c r="D36" s="160"/>
      <c r="E36" s="164" t="s">
        <v>194</v>
      </c>
      <c r="F36" s="165"/>
      <c r="G36" s="164" t="s">
        <v>195</v>
      </c>
      <c r="H36" s="165"/>
      <c r="I36" s="164" t="s">
        <v>196</v>
      </c>
      <c r="J36" s="165"/>
      <c r="K36" s="160" t="s">
        <v>197</v>
      </c>
      <c r="L36" s="160"/>
      <c r="M36" s="160" t="s">
        <v>201</v>
      </c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193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198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199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202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203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432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-161.4</v>
      </c>
      <c r="D72" s="60">
        <v>-163.9</v>
      </c>
      <c r="E72" s="100" t="s">
        <v>119</v>
      </c>
      <c r="F72" s="60">
        <v>23.5</v>
      </c>
      <c r="G72" s="60">
        <v>20.100000000000001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-156.4</v>
      </c>
      <c r="D73" s="60">
        <v>-159.19999999999999</v>
      </c>
      <c r="E73" s="102" t="s">
        <v>123</v>
      </c>
      <c r="F73" s="61">
        <v>34</v>
      </c>
      <c r="G73" s="61">
        <v>35.4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-180.3</v>
      </c>
      <c r="D74" s="60">
        <v>-175.5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-121.5</v>
      </c>
      <c r="D75" s="60">
        <v>-128.69999999999999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33.200000000000003</v>
      </c>
      <c r="D76" s="60">
        <v>29.7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29.3</v>
      </c>
      <c r="D77" s="60">
        <v>25.9</v>
      </c>
      <c r="E77" s="102" t="s">
        <v>143</v>
      </c>
      <c r="F77" s="62">
        <v>260</v>
      </c>
      <c r="G77" s="62">
        <v>250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</v>
      </c>
      <c r="D78" s="60">
        <v>23.6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25.7</v>
      </c>
      <c r="D79" s="60">
        <v>22.4</v>
      </c>
      <c r="E79" s="100" t="s">
        <v>153</v>
      </c>
      <c r="F79" s="60">
        <v>17</v>
      </c>
      <c r="G79" s="60">
        <v>11.1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5.8400000000000003E-5</v>
      </c>
      <c r="D80" s="64">
        <v>8.2100000000000003E-5</v>
      </c>
      <c r="E80" s="102" t="s">
        <v>158</v>
      </c>
      <c r="F80" s="61">
        <v>46</v>
      </c>
      <c r="G80" s="61">
        <v>77.900000000000006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185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2024-10-08T18:44:58Z</dcterms:modified>
</cp:coreProperties>
</file>