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<sst xmlns="http://schemas.openxmlformats.org/spreadsheetml/2006/main" count="212" uniqueCount="201">
  <si>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</si>
  <si>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</si>
  <si>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</si>
  <si>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</si>
  <si>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</si>
  <si>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</si>
  <si>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</si>
  <si>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</si>
  <si>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</si>
  <si>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</si>
  <si>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</si>
  <si>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</si>
  <si>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</si>
  <si>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</si>
  <si>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</si>
  <si>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</si>
  <si>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</si>
  <si>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</si>
  <si>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</si>
  <si>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</si>
  <si>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</si>
  <si>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</si>
  <si>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</si>
  <si>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</si>
  <si>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</si>
  <si>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</si>
  <si>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</si>
  <si>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</si>
  <si>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</si>
  <si>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</si>
  <si>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</si>
  <si>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</si>
  <si>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</si>
  <si>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</si>
  <si>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</si>
  <si>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</si>
  <si>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</si>
  <si>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</si>
  <si>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</si>
  <si>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</si>
  <si>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</si>
  <si>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</si>
  <si>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</si>
  <si>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</si>
  <si>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</si>
  <si>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</si>
  <si>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</si>
  <si>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</si>
  <si>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</si>
  <si>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</si>
  <si>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</si>
  <si>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</si>
  <si>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</si>
  <si>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</si>
  <si>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</si>
  <si>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</si>
  <si>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</si>
  <si>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</si>
  <si>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</si>
  <si>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</si>
  <si>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</si>
  <si>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</si>
  <si>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</si>
  <si>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</si>
  <si>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</si>
  <si>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</si>
  <si>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</si>
  <si>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</si>
  <si>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</si>
  <si>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</si>
  <si>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</si>
  <si>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</si>
  <si>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</si>
  <si>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</si>
  <si>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</si>
  <si>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</si>
  <si>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</si>
  <si>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</si>
  <si>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</si>
  <si>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</si>
  <si>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</si>
  <si>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</si>
  <si>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</si>
  <si>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</si>
  <si>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</si>
  <si>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</si>
  <si>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</si>
  <si>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</si>
  <si>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</si>
  <si>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</si>
  <si>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</si>
  <si>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</si>
  <si>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</si>
  <si>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</si>
  <si>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</si>
  <si>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</si>
  <si>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</si>
  <si>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</si>
  <si>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</si>
  <si>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</si>
  <si>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</si>
  <si>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</si>
  <si>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</si>
  <si>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</si>
  <si>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</si>
  <si>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</si>
  <si>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</si>
  <si>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</si>
  <si>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</si>
  <si>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</si>
  <si>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</si>
  <si>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</si>
  <si>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</si>
  <si>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</si>
  <si>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</si>
  <si>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</si>
  <si>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</si>
  <si>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</si>
  <si>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</si>
  <si>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</si>
  <si>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</si>
  <si>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</si>
  <si>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</si>
  <si>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</si>
  <si>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</si>
  <si>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</si>
  <si>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</si>
  <si>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</si>
  <si>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</si>
  <si>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</si>
  <si>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</si>
  <si>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</si>
  <si>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</si>
  <si>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</si>
  <si>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</si>
  <si>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</si>
  <si>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</si>
  <si>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</si>
  <si>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</si>
  <si>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</si>
  <si>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</si>
  <si>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</si>
  <si>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</si>
  <si>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</si>
  <si>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</si>
  <si>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</si>
  <si>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</si>
  <si>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</si>
  <si>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</si>
  <si>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</si>
  <si>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</si>
  <si>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</si>
  <si>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</si>
  <si>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</si>
  <si>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</si>
  <si>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</si>
  <si>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</si>
  <si>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</si>
  <si>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</si>
  <si>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</si>
  <si>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</si>
  <si>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</si>
  <si>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</si>
  <si>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</si>
  <si>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</si>
  <si>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</si>
  <si>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</si>
  <si>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</si>
  <si>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</si>
  <si>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</si>
  <si>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</si>
  <si>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</si>
  <si>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</si>
  <si>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</si>
  <si>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</si>
  <si>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</si>
  <si>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</si>
  <si>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</si>
  <si>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</si>
  <si>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</si>
  <si>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</si>
  <si>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</si>
  <si>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</si>
  <si>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</si>
  <si>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</si>
  <si>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김예은</t>
  </si>
  <si>
    <t>월령 40%이상으로 방풍막 연결</t>
  </si>
  <si>
    <t>KAMP</t>
  </si>
  <si>
    <t>TMT</t>
  </si>
  <si>
    <t>SE</t>
  </si>
  <si>
    <t>SSE</t>
  </si>
  <si>
    <t>ENG-KSP</t>
  </si>
  <si>
    <t>ENG-MMA</t>
  </si>
  <si>
    <t>M_038507-038508:T</t>
  </si>
  <si>
    <t>SSW</t>
  </si>
  <si>
    <t>12s/27k 16s/26k 20s/24k</t>
  </si>
  <si>
    <t>13s/21k 19s/20k</t>
  </si>
  <si>
    <t>E_038694-038695</t>
  </si>
  <si>
    <t>E_038694-038695 시간이 조금 남아 스크립트 마지막 부분 2개를 재촬영 함</t>
  </si>
  <si>
    <t>30s/24k 20s/26k 10s/21k</t>
  </si>
  <si>
    <t>40s/21k 30s/26k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</si>
</sst>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97" zoomScale="130" zoomScaleNormal="130" workbookViewId="0">
      <selection activeCell="O75" sqref="O7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45551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0.38680555555555557</v>
      </c>
      <c r="D9" s="8">
        <v>2.1</v>
      </c>
      <c r="E9" s="8">
        <v>7.4</v>
      </c>
      <c r="F9" s="8">
        <v>38</v>
      </c>
      <c r="G9" s="36" t="s">
        <v>194</v>
      </c>
      <c r="H9" s="8">
        <v>0.3</v>
      </c>
      <c r="I9" s="36">
        <v>96.4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1.3</v>
      </c>
      <c r="E10" s="8">
        <v>4.5999999999999996</v>
      </c>
      <c r="F10" s="8">
        <v>62.7</v>
      </c>
      <c r="G10" s="36" t="s">
        <v>189</v>
      </c>
      <c r="H10" s="8">
        <v>5.8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0.77916666666666667</v>
      </c>
      <c r="D11" s="15">
        <v>2.2000000000000002</v>
      </c>
      <c r="E11" s="15">
        <v>4.5</v>
      </c>
      <c r="F11" s="15">
        <v>57.4</v>
      </c>
      <c r="G11" s="36" t="s">
        <v>190</v>
      </c>
      <c r="H11" s="15">
        <v>4.7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24.392361111111111</v>
      </c>
      <c r="D12" s="19">
        <f>AVERAGE(D9:D11)</f>
        <v>1.8666666666666669</v>
      </c>
      <c r="E12" s="19">
        <f>AVERAGE(E9:E11)</f>
        <v>5.5</v>
      </c>
      <c r="F12" s="20">
        <f>AVERAGE(F9:F11)</f>
        <v>52.699999999999996</v>
      </c>
      <c r="G12" s="21"/>
      <c r="H12" s="22">
        <f>AVERAGE(H9:H11)</f>
        <v>3.6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187</v>
      </c>
      <c r="G16" s="27" t="s">
        <v>191</v>
      </c>
      <c r="H16" s="116" t="s">
        <v>192</v>
      </c>
      <c r="I16" s="27" t="s">
        <v>188</v>
      </c>
      <c r="J16" s="27" t="s">
        <v>166</v>
      </c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0.33194444444444443</v>
      </c>
      <c r="D17" s="28">
        <v>0.33263888888888887</v>
      </c>
      <c r="E17" s="28">
        <v>0.36874999999999997</v>
      </c>
      <c r="F17" s="28">
        <v>0.54305555555555551</v>
      </c>
      <c r="G17" s="28">
        <v>0.61527777777777781</v>
      </c>
      <c r="H17" s="28">
        <v>0.70972222222222225</v>
      </c>
      <c r="I17" s="28">
        <v>0.78472222222222221</v>
      </c>
      <c r="J17" s="28">
        <v>0.80833333333333324</v>
      </c>
      <c r="K17" s="28"/>
      <c r="L17" s="28"/>
      <c r="M17" s="28"/>
      <c r="N17" s="28"/>
      <c r="O17" s="28"/>
      <c r="P17" s="28">
        <v>0.8208333333333333</v>
      </c>
    </row>
    <row r="18" spans="2:16" ht="14.15" customHeight="1">
      <c r="B18" s="35" t="s">
        <v>43</v>
      </c>
      <c r="C18" s="27">
        <v>38413</v>
      </c>
      <c r="D18" s="27">
        <v>38414</v>
      </c>
      <c r="E18" s="27">
        <v>38433</v>
      </c>
      <c r="F18" s="27">
        <v>38549</v>
      </c>
      <c r="G18" s="27">
        <v>38598</v>
      </c>
      <c r="H18" s="27">
        <v>38662</v>
      </c>
      <c r="I18" s="27">
        <v>38696</v>
      </c>
      <c r="J18" s="27">
        <v>38708</v>
      </c>
      <c r="K18" s="27"/>
      <c r="L18" s="27"/>
      <c r="M18" s="27"/>
      <c r="N18" s="27"/>
      <c r="O18" s="27"/>
      <c r="P18" s="27">
        <v>38719</v>
      </c>
    </row>
    <row r="19" spans="2:16" ht="14.15" customHeight="1" thickBot="1">
      <c r="B19" s="13" t="s">
        <v>44</v>
      </c>
      <c r="C19" s="29"/>
      <c r="D19" s="27">
        <v>38425</v>
      </c>
      <c r="E19" s="30">
        <v>38548</v>
      </c>
      <c r="F19" s="30">
        <v>38597</v>
      </c>
      <c r="G19" s="30">
        <v>38661</v>
      </c>
      <c r="H19" s="30">
        <v>38695</v>
      </c>
      <c r="I19" s="30">
        <v>38707</v>
      </c>
      <c r="J19" s="30">
        <v>38718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116</v>
      </c>
      <c r="F20" s="33">
        <f>IF(ISNUMBER(F18),F19-F18+1,"")</f>
        <v>49</v>
      </c>
      <c r="G20" s="33">
        <f>IF(ISNUMBER(G18),G19-G18+1,"")</f>
        <v>64</v>
      </c>
      <c r="H20" s="33">
        <f>IF(ISNUMBER(H18),H19-H18+1,"")</f>
        <v>34</v>
      </c>
      <c r="I20" s="33">
        <f t="shared" ref="I20:O20" si="0">IF(ISNUMBER(I18),I19-I18+1,"")</f>
        <v>12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>
        <v>0.34791666666666665</v>
      </c>
      <c r="D24" s="106">
        <v>0.34861111111111115</v>
      </c>
      <c r="E24" s="113" t="s">
        <v>184</v>
      </c>
      <c r="F24" s="135" t="s">
        <v>196</v>
      </c>
      <c r="G24" s="135"/>
      <c r="H24" s="135"/>
      <c r="I24" s="135"/>
      <c r="J24" s="106">
        <v>0.80972222222222223</v>
      </c>
      <c r="K24" s="106">
        <v>0.81180555555555556</v>
      </c>
      <c r="L24" s="36" t="s">
        <v>180</v>
      </c>
      <c r="M24" s="135" t="s">
        <v>200</v>
      </c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>
        <v>0.35069444444444442</v>
      </c>
      <c r="D26" s="106">
        <v>0.3527777777777778</v>
      </c>
      <c r="E26" s="113" t="s">
        <v>168</v>
      </c>
      <c r="F26" s="135" t="s">
        <v>195</v>
      </c>
      <c r="G26" s="135"/>
      <c r="H26" s="135"/>
      <c r="I26" s="135"/>
      <c r="J26" s="106">
        <v>0.81319444444444444</v>
      </c>
      <c r="K26" s="106">
        <v>0.81527777777777777</v>
      </c>
      <c r="L26" s="36" t="s">
        <v>181</v>
      </c>
      <c r="M26" s="135" t="s">
        <v>199</v>
      </c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0.15763888888888888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0.17152777777777775</v>
      </c>
      <c r="P30" s="46">
        <f>SUM(C30:J30,L30:N30)</f>
        <v>0.22013888888888888</v>
      </c>
    </row>
    <row r="31" spans="2:16" ht="14.15" customHeight="1">
      <c r="B31" s="37" t="s">
        <v>173</v>
      </c>
      <c r="C31" s="47">
        <v>0.17430555555555557</v>
      </c>
      <c r="D31" s="7">
        <v>9.6527777777777768E-2</v>
      </c>
      <c r="E31" s="7">
        <v>7.2222222222222229E-2</v>
      </c>
      <c r="F31" s="7">
        <v>7.4999999999999997E-2</v>
      </c>
      <c r="G31" s="7"/>
      <c r="H31" s="7"/>
      <c r="I31" s="7"/>
      <c r="J31" s="7"/>
      <c r="K31" s="7">
        <v>1.5972222222222224E-2</v>
      </c>
      <c r="L31" s="7"/>
      <c r="M31" s="7"/>
      <c r="N31" s="7"/>
      <c r="O31" s="48"/>
      <c r="P31" s="46">
        <f>SUM(C31:N31)</f>
        <v>0.43402777777777785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0.17430555555555557</v>
      </c>
      <c r="D34" s="110">
        <f t="shared" ref="D34:P34" si="1">D31-D32-D33</f>
        <v>9.6527777777777768E-2</v>
      </c>
      <c r="E34" s="110">
        <f t="shared" si="1"/>
        <v>7.2222222222222229E-2</v>
      </c>
      <c r="F34" s="110">
        <f t="shared" si="1"/>
        <v>7.4999999999999997E-2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1.5972222222222224E-2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0.43402777777777785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193</v>
      </c>
      <c r="D36" s="138"/>
      <c r="E36" s="139" t="s">
        <v>197</v>
      </c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1113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-162.9</v>
      </c>
      <c r="D72" s="60">
        <v>-165.5</v>
      </c>
      <c r="E72" s="100" t="s">
        <v>120</v>
      </c>
      <c r="F72" s="60">
        <v>20</v>
      </c>
      <c r="G72" s="60">
        <v>19.8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</v>
      </c>
      <c r="D73" s="60">
        <v>-161</v>
      </c>
      <c r="E73" s="102" t="s">
        <v>124</v>
      </c>
      <c r="F73" s="61">
        <v>23.7</v>
      </c>
      <c r="G73" s="61">
        <v>28.7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-206.3</v>
      </c>
      <c r="D74" s="60">
        <v>-208</v>
      </c>
      <c r="E74" s="102" t="s">
        <v>129</v>
      </c>
      <c r="F74" s="62">
        <v>15</v>
      </c>
      <c r="G74" s="62">
        <v>10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-124.9</v>
      </c>
      <c r="D75" s="60">
        <v>-132.5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29.7</v>
      </c>
      <c r="D76" s="60">
        <v>27.6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25.8</v>
      </c>
      <c r="D77" s="60">
        <v>24.4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23.5</v>
      </c>
      <c r="D78" s="60">
        <v>22.3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22.2</v>
      </c>
      <c r="D79" s="60">
        <v>21.3</v>
      </c>
      <c r="E79" s="100" t="s">
        <v>154</v>
      </c>
      <c r="F79" s="60">
        <v>14.9</v>
      </c>
      <c r="G79" s="60">
        <v>6.6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4.0500000000000002E-5</v>
      </c>
      <c r="D80" s="64">
        <v>3.93E-5</v>
      </c>
      <c r="E80" s="102" t="s">
        <v>159</v>
      </c>
      <c r="F80" s="61">
        <v>31</v>
      </c>
      <c r="G80" s="61">
        <v>67.2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186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2024-09-16T19:59:38Z</dcterms:modified>
</cp:coreProperties>
</file>