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<sst xmlns="http://schemas.openxmlformats.org/spreadsheetml/2006/main" count="215" uniqueCount="204">
  <si>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</si>
  <si>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</si>
  <si>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</si>
  <si>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</si>
  <si>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</si>
  <si>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</si>
  <si>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</si>
  <si>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</si>
  <si>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</si>
  <si>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</si>
  <si>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</si>
  <si>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</si>
  <si>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</si>
  <si>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</si>
  <si>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</si>
  <si>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</si>
  <si>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</si>
  <si>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</si>
  <si>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</si>
  <si>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</si>
  <si>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</si>
  <si>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</si>
  <si>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</si>
  <si>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</si>
  <si>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</si>
  <si>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</si>
  <si>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</si>
  <si>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</si>
  <si>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</si>
  <si>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</si>
  <si>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</si>
  <si>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</si>
  <si>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</si>
  <si>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</si>
  <si>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</si>
  <si>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</si>
  <si>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</si>
  <si>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</si>
  <si>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</si>
  <si>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</si>
  <si>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</si>
  <si>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</si>
  <si>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</si>
  <si>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</si>
  <si>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</si>
  <si>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</si>
  <si>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</si>
  <si>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</si>
  <si>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</si>
  <si>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</si>
  <si>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</si>
  <si>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</si>
  <si>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</si>
  <si>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</si>
  <si>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</si>
  <si>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</si>
  <si>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</si>
  <si>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</si>
  <si>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</si>
  <si>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</si>
  <si>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</si>
  <si>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</si>
  <si>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</si>
  <si>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</si>
  <si>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</si>
  <si>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</si>
  <si>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</si>
  <si>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</si>
  <si>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</si>
  <si>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</si>
  <si>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</si>
  <si>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</si>
  <si>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</si>
  <si>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</si>
  <si>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</si>
  <si>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</si>
  <si>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</si>
  <si>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</si>
  <si>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</si>
  <si>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</si>
  <si>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</si>
  <si>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</si>
  <si>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</si>
  <si>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</si>
  <si>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</si>
  <si>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</si>
  <si>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</si>
  <si>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</si>
  <si>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</si>
  <si>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</si>
  <si>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</si>
  <si>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</si>
  <si>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</si>
  <si>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</si>
  <si>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</si>
  <si>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</si>
  <si>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</si>
  <si>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</si>
  <si>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</si>
  <si>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</si>
  <si>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</si>
  <si>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</si>
  <si>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</si>
  <si>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</si>
  <si>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</si>
  <si>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</si>
  <si>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</si>
  <si>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</si>
  <si>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</si>
  <si>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</si>
  <si>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</si>
  <si>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</si>
  <si>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</si>
  <si>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</si>
  <si>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</si>
  <si>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</si>
  <si>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</si>
  <si>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</si>
  <si>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</si>
  <si>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</si>
  <si>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</si>
  <si>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</si>
  <si>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</si>
  <si>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</si>
  <si>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</si>
  <si>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</si>
  <si>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</si>
  <si>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</si>
  <si>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</si>
  <si>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</si>
  <si>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</si>
  <si>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</si>
  <si>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</si>
  <si>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</si>
  <si>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</si>
  <si>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</si>
  <si>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</si>
  <si>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</si>
  <si>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</si>
  <si>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</si>
  <si>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</si>
  <si>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</si>
  <si>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</si>
  <si>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</si>
  <si>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</si>
  <si>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</si>
  <si>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</si>
  <si>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</si>
  <si>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</si>
  <si>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</si>
  <si>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</si>
  <si>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</si>
  <si>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</si>
  <si>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</si>
  <si>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</si>
  <si>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</si>
  <si>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</si>
  <si>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</si>
  <si>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</si>
  <si>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</si>
  <si>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</si>
  <si>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</si>
  <si>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</si>
  <si>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</si>
  <si>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</si>
  <si>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</si>
  <si>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</si>
  <si>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</si>
  <si>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</si>
  <si>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</si>
  <si>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</si>
  <si>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</si>
  <si>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</si>
  <si>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</si>
  <si>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</si>
  <si>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</si>
  <si>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</si>
  <si>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</si>
  <si>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</si>
  <si>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</si>
  <si>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</si>
  <si>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</si>
  <si>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</si>
  <si>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</si>
  <si>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</si>
  <si>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</si>
  <si>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</si>
  <si>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ESE</t>
  </si>
  <si>
    <t>KAMP</t>
  </si>
  <si>
    <t>TMT</t>
  </si>
  <si>
    <t>SE</t>
  </si>
  <si>
    <t>ENG-KSP</t>
  </si>
  <si>
    <t>6s/23k 10s/22k 15s/21k</t>
  </si>
  <si>
    <t>15s/22k 25s/25k 35s/25k</t>
  </si>
  <si>
    <t>M_038140-038141:M</t>
  </si>
  <si>
    <t>E_038255</t>
  </si>
  <si>
    <t>E_038255 newTCS에서 망원경이 깜빡거리는 모습은 안보이지만 dec oscillation으로 포인팅 실패해서 수동관측 함</t>
  </si>
  <si>
    <t>ENG-MMA</t>
  </si>
  <si>
    <t>E_038353</t>
  </si>
  <si>
    <t>M_038323-038324:T</t>
  </si>
  <si>
    <t>NW</t>
  </si>
  <si>
    <t>25s/26k 17s/25k</t>
  </si>
  <si>
    <t>21s/26k 12s/25k</t>
  </si>
  <si>
    <t>E_038353 TOO 관측가능 여부를 알아보기 위한 테스트 관측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</si>
</sst>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C12" sqref="C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45550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100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0.38611111111111113</v>
      </c>
      <c r="D9" s="8">
        <v>2.2000000000000002</v>
      </c>
      <c r="E9" s="8">
        <v>5.8</v>
      </c>
      <c r="F9" s="8">
        <v>40.700000000000003</v>
      </c>
      <c r="G9" s="36" t="s">
        <v>200</v>
      </c>
      <c r="H9" s="8">
        <v>4.0999999999999996</v>
      </c>
      <c r="I9" s="36">
        <v>91.3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1.7</v>
      </c>
      <c r="E10" s="8">
        <v>3.8</v>
      </c>
      <c r="F10" s="8">
        <v>50.9</v>
      </c>
      <c r="G10" s="36" t="s">
        <v>187</v>
      </c>
      <c r="H10" s="8">
        <v>4.5999999999999996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0.78055555555555556</v>
      </c>
      <c r="D11" s="15">
        <v>2.8</v>
      </c>
      <c r="E11" s="15">
        <v>2.4</v>
      </c>
      <c r="F11" s="15">
        <v>57</v>
      </c>
      <c r="G11" s="36" t="s">
        <v>190</v>
      </c>
      <c r="H11" s="15">
        <v>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24.394444444444442</v>
      </c>
      <c r="D12" s="19">
        <f>AVERAGE(D9:D11)</f>
        <v>2.2333333333333334</v>
      </c>
      <c r="E12" s="19">
        <f>AVERAGE(E9:E11)</f>
        <v>4</v>
      </c>
      <c r="F12" s="20">
        <f>AVERAGE(F9:F11)</f>
        <v>49.533333333333331</v>
      </c>
      <c r="G12" s="21"/>
      <c r="H12" s="22">
        <f>AVERAGE(H9:H11)</f>
        <v>5.2333333333333334</v>
      </c>
      <c r="I12" s="23"/>
      <c r="J12" s="24">
        <f>AVERAGE(J9:J11)</f>
        <v>1.3333333333333333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188</v>
      </c>
      <c r="G16" s="27" t="s">
        <v>191</v>
      </c>
      <c r="H16" s="116" t="s">
        <v>197</v>
      </c>
      <c r="I16" s="27" t="s">
        <v>189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0.32916666666666666</v>
      </c>
      <c r="D17" s="28">
        <v>0.3298611111111111</v>
      </c>
      <c r="E17" s="28">
        <v>0.3659722222222222</v>
      </c>
      <c r="F17" s="28">
        <v>0.5541666666666667</v>
      </c>
      <c r="G17" s="28">
        <v>0.61249999999999993</v>
      </c>
      <c r="H17" s="28">
        <v>0.70972222222222225</v>
      </c>
      <c r="I17" s="28">
        <v>0.78402777777777777</v>
      </c>
      <c r="J17" s="28">
        <v>0.80972222222222223</v>
      </c>
      <c r="K17" s="28"/>
      <c r="L17" s="28"/>
      <c r="M17" s="28"/>
      <c r="N17" s="28"/>
      <c r="O17" s="28"/>
      <c r="P17" s="28">
        <v>0.82500000000000007</v>
      </c>
    </row>
    <row r="18" spans="2:16" ht="14.15" customHeight="1">
      <c r="B18" s="35" t="s">
        <v>43</v>
      </c>
      <c r="C18" s="27">
        <v>38115</v>
      </c>
      <c r="D18" s="27">
        <v>38116</v>
      </c>
      <c r="E18" s="27">
        <v>38135</v>
      </c>
      <c r="F18" s="27">
        <v>38255</v>
      </c>
      <c r="G18" s="27">
        <v>38292</v>
      </c>
      <c r="H18" s="27">
        <v>38354</v>
      </c>
      <c r="I18" s="27">
        <v>38388</v>
      </c>
      <c r="J18" s="27">
        <v>38400</v>
      </c>
      <c r="K18" s="27"/>
      <c r="L18" s="27"/>
      <c r="M18" s="27"/>
      <c r="N18" s="27"/>
      <c r="O18" s="27"/>
      <c r="P18" s="27">
        <v>38412</v>
      </c>
    </row>
    <row r="19" spans="2:16" ht="14.15" customHeight="1" thickBot="1">
      <c r="B19" s="13" t="s">
        <v>44</v>
      </c>
      <c r="C19" s="29"/>
      <c r="D19" s="27">
        <v>38126</v>
      </c>
      <c r="E19" s="30">
        <v>38254</v>
      </c>
      <c r="F19" s="30">
        <v>38291</v>
      </c>
      <c r="G19" s="30">
        <v>38352</v>
      </c>
      <c r="H19" s="30">
        <v>38387</v>
      </c>
      <c r="I19" s="30">
        <v>38399</v>
      </c>
      <c r="J19" s="30">
        <v>38411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>IF(ISNUMBER(E18),E19-E18+1,"")</f>
        <v>120</v>
      </c>
      <c r="F20" s="33">
        <f>IF(ISNUMBER(F18),F19-F18+1,"")</f>
        <v>37</v>
      </c>
      <c r="G20" s="33">
        <f>IF(ISNUMBER(G18),G19-G18+1,"")</f>
        <v>61</v>
      </c>
      <c r="H20" s="33">
        <f>IF(ISNUMBER(H18),H19-H18+1,"")</f>
        <v>34</v>
      </c>
      <c r="I20" s="33">
        <f t="shared" ref="I20:O20" si="0">IF(ISNUMBER(I18),I19-I18+1,"")</f>
        <v>12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>
        <v>0.34652777777777777</v>
      </c>
      <c r="D23" s="106">
        <v>0.34861111111111115</v>
      </c>
      <c r="E23" s="36" t="s">
        <v>49</v>
      </c>
      <c r="F23" s="176" t="s">
        <v>192</v>
      </c>
      <c r="G23" s="176"/>
      <c r="H23" s="176"/>
      <c r="I23" s="176"/>
      <c r="J23" s="106">
        <v>0.81111111111111101</v>
      </c>
      <c r="K23" s="106">
        <v>0.81180555555555556</v>
      </c>
      <c r="L23" s="36" t="s">
        <v>50</v>
      </c>
      <c r="M23" s="176" t="s">
        <v>201</v>
      </c>
      <c r="N23" s="176"/>
      <c r="O23" s="176"/>
      <c r="P23" s="176"/>
    </row>
    <row r="24" spans="2:16" ht="13.5" customHeight="1">
      <c r="B24" s="177"/>
      <c r="C24" s="106"/>
      <c r="D24" s="106"/>
      <c r="E24" s="113" t="s">
        <v>184</v>
      </c>
      <c r="F24" s="176"/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>
        <v>0.34930555555555554</v>
      </c>
      <c r="D25" s="117">
        <v>0.35138888888888892</v>
      </c>
      <c r="E25" s="113" t="s">
        <v>174</v>
      </c>
      <c r="F25" s="176" t="s">
        <v>193</v>
      </c>
      <c r="G25" s="176"/>
      <c r="H25" s="176"/>
      <c r="I25" s="176"/>
      <c r="J25" s="106">
        <v>0.81527777777777777</v>
      </c>
      <c r="K25" s="106">
        <v>0.81666666666666676</v>
      </c>
      <c r="L25" s="36" t="s">
        <v>51</v>
      </c>
      <c r="M25" s="176" t="s">
        <v>202</v>
      </c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0.16111111111111112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0.17013888888888887</v>
      </c>
      <c r="P30" s="46">
        <f>SUM(C30:J30,L30:N30)</f>
        <v>0.22361111111111112</v>
      </c>
    </row>
    <row r="31" spans="2:16" ht="14.15" customHeight="1">
      <c r="B31" s="37" t="s">
        <v>173</v>
      </c>
      <c r="C31" s="47">
        <v>0.18819444444444444</v>
      </c>
      <c r="D31" s="7">
        <v>9.7222222222222224E-2</v>
      </c>
      <c r="E31" s="7">
        <v>6.25E-2</v>
      </c>
      <c r="F31" s="7">
        <v>7.4305555555555555E-2</v>
      </c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0.43888888888888888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0.18819444444444444</v>
      </c>
      <c r="D34" s="110">
        <f t="shared" ref="D34:P34" si="1">D31-D32-D33</f>
        <v>9.7222222222222224E-2</v>
      </c>
      <c r="E34" s="110">
        <f t="shared" si="1"/>
        <v>6.25E-2</v>
      </c>
      <c r="F34" s="110">
        <f t="shared" si="1"/>
        <v>7.4305555555555555E-2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0.43888888888888888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194</v>
      </c>
      <c r="D36" s="159"/>
      <c r="E36" s="163" t="s">
        <v>195</v>
      </c>
      <c r="F36" s="164"/>
      <c r="G36" s="163" t="s">
        <v>199</v>
      </c>
      <c r="H36" s="164"/>
      <c r="I36" s="163" t="s">
        <v>198</v>
      </c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196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203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1030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-164.2</v>
      </c>
      <c r="D72" s="60">
        <v>-166.6</v>
      </c>
      <c r="E72" s="100" t="s">
        <v>120</v>
      </c>
      <c r="F72" s="60">
        <v>19.899999999999999</v>
      </c>
      <c r="G72" s="60">
        <v>19.2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-159.4</v>
      </c>
      <c r="D73" s="60">
        <v>-162</v>
      </c>
      <c r="E73" s="102" t="s">
        <v>124</v>
      </c>
      <c r="F73" s="61">
        <v>23.5</v>
      </c>
      <c r="G73" s="61">
        <v>23.9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-204.7</v>
      </c>
      <c r="D74" s="60">
        <v>-208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-127.1</v>
      </c>
      <c r="D75" s="60">
        <v>-133.80000000000001</v>
      </c>
      <c r="E75" s="102" t="s">
        <v>134</v>
      </c>
      <c r="F75" s="62">
        <v>35</v>
      </c>
      <c r="G75" s="62">
        <v>30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28.8</v>
      </c>
      <c r="D76" s="60">
        <v>26.4</v>
      </c>
      <c r="E76" s="102" t="s">
        <v>139</v>
      </c>
      <c r="F76" s="62">
        <v>40</v>
      </c>
      <c r="G76" s="62">
        <v>35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25</v>
      </c>
      <c r="D77" s="60">
        <v>23.3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22.7</v>
      </c>
      <c r="D78" s="60">
        <v>21.1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20</v>
      </c>
      <c r="E79" s="100" t="s">
        <v>154</v>
      </c>
      <c r="F79" s="60">
        <v>11.9</v>
      </c>
      <c r="G79" s="60">
        <v>4.4000000000000004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4.0299999999999997E-5</v>
      </c>
      <c r="D80" s="64">
        <v>3.9900000000000001E-5</v>
      </c>
      <c r="E80" s="102" t="s">
        <v>159</v>
      </c>
      <c r="F80" s="61">
        <v>34</v>
      </c>
      <c r="G80" s="61">
        <v>57.5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2024-09-15T20:05:57Z</dcterms:modified>
</cp:coreProperties>
</file>