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<sst xmlns="http://schemas.openxmlformats.org/spreadsheetml/2006/main" count="222" uniqueCount="210">
  <si>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</si>
  <si>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</si>
  <si>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</si>
  <si>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</si>
  <si>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</si>
  <si>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</si>
  <si>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</si>
  <si>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</si>
  <si>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</si>
  <si>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</si>
  <si>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</si>
  <si>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</si>
  <si>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</si>
  <si>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</si>
  <si>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</si>
  <si>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</si>
  <si>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</si>
  <si>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</si>
  <si>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</si>
  <si>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</si>
  <si>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</si>
  <si>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</si>
  <si>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</si>
  <si>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</si>
  <si>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</si>
  <si>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</si>
  <si>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</si>
  <si>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</si>
  <si>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</si>
  <si>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</si>
  <si>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</si>
  <si>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</si>
  <si>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</si>
  <si>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</si>
  <si>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</si>
  <si>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</si>
  <si>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</si>
  <si>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</si>
  <si>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</si>
  <si>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</si>
  <si>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</si>
  <si>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</si>
  <si>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</si>
  <si>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</si>
  <si>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</si>
  <si>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</si>
  <si>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</si>
  <si>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</si>
  <si>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</si>
  <si>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</si>
  <si>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</si>
  <si>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</si>
  <si>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</si>
  <si>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</si>
  <si>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</si>
  <si>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</si>
  <si>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</si>
  <si>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</si>
  <si>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</si>
  <si>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</si>
  <si>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</si>
  <si>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</si>
  <si>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</si>
  <si>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</si>
  <si>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</si>
  <si>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</si>
  <si>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</si>
  <si>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</si>
  <si>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</si>
  <si>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</si>
  <si>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</si>
  <si>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</si>
  <si>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</si>
  <si>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</si>
  <si>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</si>
  <si>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</si>
  <si>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</si>
  <si>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</si>
  <si>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</si>
  <si>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</si>
  <si>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</si>
  <si>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</si>
  <si>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</si>
  <si>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</si>
  <si>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</si>
  <si>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</si>
  <si>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</si>
  <si>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</si>
  <si>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</si>
  <si>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</si>
  <si>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</si>
  <si>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</si>
  <si>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</si>
  <si>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</si>
  <si>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</si>
  <si>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</si>
  <si>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</si>
  <si>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</si>
  <si>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</si>
  <si>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</si>
  <si>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</si>
  <si>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</si>
  <si>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</si>
  <si>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</si>
  <si>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</si>
  <si>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</si>
  <si>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</si>
  <si>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</si>
  <si>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</si>
  <si>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</si>
  <si>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</si>
  <si>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</si>
  <si>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</si>
  <si>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</si>
  <si>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</si>
  <si>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</si>
  <si>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</si>
  <si>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</si>
  <si>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</si>
  <si>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</si>
  <si>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</si>
  <si>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</si>
  <si>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</si>
  <si>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</si>
  <si>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</si>
  <si>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</si>
  <si>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</si>
  <si>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</si>
  <si>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</si>
  <si>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</si>
  <si>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</si>
  <si>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</si>
  <si>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</si>
  <si>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</si>
  <si>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</si>
  <si>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</si>
  <si>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</si>
  <si>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</si>
  <si>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</si>
  <si>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</si>
  <si>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</si>
  <si>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</si>
  <si>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</si>
  <si>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</si>
  <si>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</si>
  <si>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</si>
  <si>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</si>
  <si>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</si>
  <si>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</si>
  <si>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</si>
  <si>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</si>
  <si>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</si>
  <si>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</si>
  <si>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</si>
  <si>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</si>
  <si>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</si>
  <si>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</si>
  <si>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</si>
  <si>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</si>
  <si>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</si>
  <si>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</si>
  <si>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</si>
  <si>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</si>
  <si>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</si>
  <si>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</si>
  <si>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</si>
  <si>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</si>
  <si>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</si>
  <si>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</si>
  <si>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</si>
  <si>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</si>
  <si>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</si>
  <si>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</si>
  <si>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</si>
  <si>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</si>
  <si>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</si>
  <si>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</si>
  <si>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</si>
  <si>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</si>
  <si>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</si>
  <si>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</si>
  <si>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</si>
  <si>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</si>
  <si>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</si>
  <si>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</si>
  <si>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김예은</t>
  </si>
  <si>
    <t>월령 40%이상으로 방풍막 연결</t>
  </si>
  <si>
    <t xml:space="preserve">16s/29k </t>
  </si>
  <si>
    <t>15s/28k 19s/26k 23s/24k</t>
  </si>
  <si>
    <t>M_037555-037556:K</t>
  </si>
  <si>
    <t>I_037557-037558</t>
  </si>
  <si>
    <t>F_037567</t>
  </si>
  <si>
    <t>오후 flat 위치 근처에 달이 있어 value 값이 높게 나옴</t>
  </si>
  <si>
    <t>I_037557-037558 IC K crash를 정상화 한 후 date-obs와 tshopn 시간차 발생 함</t>
  </si>
  <si>
    <t>I_037560/037565 시간차는 없으나 headcheck 터미널에서 붉은 색으로 표시되어 나옴</t>
  </si>
  <si>
    <t>[9:45-10:17] Raritan 창들이 닫히고 연결되지 않음/ raritan 하드웨어를 껏다 켠 후 정상화 됨</t>
  </si>
  <si>
    <t>F_037567 actuator 초기화 후 focus error 및 gmon 그래프가 크게 움직임/ 다음 관측 때 정상화 됨</t>
  </si>
  <si>
    <t>E_037565</t>
  </si>
  <si>
    <t>E_037560</t>
  </si>
  <si>
    <t>M_037580-037581:M</t>
  </si>
  <si>
    <t>E_037685-037687</t>
  </si>
  <si>
    <t>E_037685-037687 dome shutter프로그램이 멈추면서 el20가량 차이나고 방풍막에 의해 가려짐</t>
  </si>
  <si>
    <t>E_037723</t>
  </si>
  <si>
    <t>E_037723 방풍막이 걸려있고 풍속도 약했으나, dec oscillation으로 인한 포인팅 실패로 수동 관측 함</t>
  </si>
  <si>
    <t>KAMP</t>
  </si>
  <si>
    <t>KSP</t>
  </si>
  <si>
    <t>TMT</t>
  </si>
  <si>
    <t>오전 flat촬영 중 전천카메라가 포화되어 날씨 확인이 어려울 때 구름이 구름이 끼어서 안 적음</t>
  </si>
  <si>
    <t>SE</t>
  </si>
  <si>
    <t>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</si>
</sst>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2" zoomScale="130" zoomScaleNormal="130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45548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100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0.38541666666666669</v>
      </c>
      <c r="D9" s="8">
        <v>2.2999999999999998</v>
      </c>
      <c r="E9" s="8">
        <v>8.8000000000000007</v>
      </c>
      <c r="F9" s="8">
        <v>60.1</v>
      </c>
      <c r="G9" s="36" t="s">
        <v>208</v>
      </c>
      <c r="H9" s="8">
        <v>4.5</v>
      </c>
      <c r="I9" s="36">
        <v>76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0.9</v>
      </c>
      <c r="E10" s="8">
        <v>7.6</v>
      </c>
      <c r="F10" s="8">
        <v>66</v>
      </c>
      <c r="G10" s="36" t="s">
        <v>208</v>
      </c>
      <c r="H10" s="8">
        <v>3.1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0.78194444444444444</v>
      </c>
      <c r="D11" s="15">
        <v>1.1000000000000001</v>
      </c>
      <c r="E11" s="15">
        <v>7.7</v>
      </c>
      <c r="F11" s="15">
        <v>57.2</v>
      </c>
      <c r="G11" s="36" t="s">
        <v>209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24.396527777777777</v>
      </c>
      <c r="D12" s="19">
        <f>AVERAGE(D9:D11)</f>
        <v>1.4333333333333333</v>
      </c>
      <c r="E12" s="19">
        <f>AVERAGE(E9:E11)</f>
        <v>8.0333333333333332</v>
      </c>
      <c r="F12" s="20">
        <f>AVERAGE(F9:F11)</f>
        <v>61.1</v>
      </c>
      <c r="G12" s="21"/>
      <c r="H12" s="22">
        <f>AVERAGE(H9:H11)</f>
        <v>2.8666666666666667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204</v>
      </c>
      <c r="G16" s="27" t="s">
        <v>205</v>
      </c>
      <c r="H16" s="116" t="s">
        <v>206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0.32430555555555557</v>
      </c>
      <c r="D17" s="28">
        <v>0.32569444444444445</v>
      </c>
      <c r="E17" s="28">
        <v>0.36736111111111108</v>
      </c>
      <c r="F17" s="28">
        <v>0.55763888888888891</v>
      </c>
      <c r="G17" s="28">
        <v>0.62361111111111112</v>
      </c>
      <c r="H17" s="28">
        <v>0.78819444444444453</v>
      </c>
      <c r="I17" s="28">
        <v>0.81111111111111101</v>
      </c>
      <c r="J17" s="28"/>
      <c r="K17" s="28"/>
      <c r="L17" s="28"/>
      <c r="M17" s="28"/>
      <c r="N17" s="28"/>
      <c r="O17" s="28"/>
      <c r="P17" s="28">
        <v>0.8256944444444444</v>
      </c>
    </row>
    <row r="18" spans="2:16" ht="14.15" customHeight="1">
      <c r="B18" s="35" t="s">
        <v>43</v>
      </c>
      <c r="C18" s="27">
        <v>37530</v>
      </c>
      <c r="D18" s="27">
        <v>37531</v>
      </c>
      <c r="E18" s="27">
        <v>37550</v>
      </c>
      <c r="F18" s="27">
        <v>37647</v>
      </c>
      <c r="G18" s="27">
        <v>37685</v>
      </c>
      <c r="H18" s="27">
        <v>37788</v>
      </c>
      <c r="I18" s="27">
        <v>37800</v>
      </c>
      <c r="J18" s="27"/>
      <c r="K18" s="27"/>
      <c r="L18" s="27"/>
      <c r="M18" s="27"/>
      <c r="N18" s="27"/>
      <c r="O18" s="27"/>
      <c r="P18" s="27">
        <v>37811</v>
      </c>
    </row>
    <row r="19" spans="2:16" ht="14.15" customHeight="1" thickBot="1">
      <c r="B19" s="13" t="s">
        <v>44</v>
      </c>
      <c r="C19" s="29"/>
      <c r="D19" s="27">
        <v>37543</v>
      </c>
      <c r="E19" s="30">
        <v>37646</v>
      </c>
      <c r="F19" s="30">
        <v>37684</v>
      </c>
      <c r="G19" s="30">
        <v>37787</v>
      </c>
      <c r="H19" s="30">
        <v>37799</v>
      </c>
      <c r="I19" s="30">
        <v>37810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>IF(ISNUMBER(E18),E19-E18+1,"")</f>
        <v>97</v>
      </c>
      <c r="F20" s="33">
        <f>IF(ISNUMBER(F18),F19-F18+1,"")</f>
        <v>38</v>
      </c>
      <c r="G20" s="33">
        <f>IF(ISNUMBER(G18),G19-G18+1,"")</f>
        <v>103</v>
      </c>
      <c r="H20" s="33">
        <f>IF(ISNUMBER(H18),H19-H18+1,"")</f>
        <v>12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49</v>
      </c>
      <c r="F23" s="176"/>
      <c r="G23" s="176"/>
      <c r="H23" s="176"/>
      <c r="I23" s="176"/>
      <c r="J23" s="106"/>
      <c r="K23" s="106"/>
      <c r="L23" s="36" t="s">
        <v>50</v>
      </c>
      <c r="M23" s="176"/>
      <c r="N23" s="176"/>
      <c r="O23" s="176"/>
      <c r="P23" s="176"/>
    </row>
    <row r="24" spans="2:16" ht="13.5" customHeight="1">
      <c r="B24" s="177"/>
      <c r="C24" s="106">
        <v>0.34652777777777777</v>
      </c>
      <c r="D24" s="106">
        <v>0.34861111111111115</v>
      </c>
      <c r="E24" s="113" t="s">
        <v>184</v>
      </c>
      <c r="F24" s="176" t="s">
        <v>188</v>
      </c>
      <c r="G24" s="176"/>
      <c r="H24" s="176"/>
      <c r="I24" s="176"/>
      <c r="J24" s="106"/>
      <c r="K24" s="106"/>
      <c r="L24" s="36" t="s">
        <v>180</v>
      </c>
      <c r="M24" s="176"/>
      <c r="N24" s="176"/>
      <c r="O24" s="176"/>
      <c r="P24" s="176"/>
    </row>
    <row r="25" spans="2:16" ht="13.5" customHeight="1">
      <c r="B25" s="177"/>
      <c r="C25" s="117"/>
      <c r="D25" s="117"/>
      <c r="E25" s="113" t="s">
        <v>174</v>
      </c>
      <c r="F25" s="176"/>
      <c r="G25" s="176"/>
      <c r="H25" s="176"/>
      <c r="I25" s="176"/>
      <c r="J25" s="106"/>
      <c r="K25" s="106"/>
      <c r="L25" s="36" t="s">
        <v>51</v>
      </c>
      <c r="M25" s="176"/>
      <c r="N25" s="176"/>
      <c r="O25" s="176"/>
      <c r="P25" s="176"/>
    </row>
    <row r="26" spans="2:16" ht="13.5" customHeight="1">
      <c r="B26" s="177"/>
      <c r="C26" s="106">
        <v>0.35069444444444442</v>
      </c>
      <c r="D26" s="106">
        <v>0.35069444444444442</v>
      </c>
      <c r="E26" s="113" t="s">
        <v>168</v>
      </c>
      <c r="F26" s="176" t="s">
        <v>187</v>
      </c>
      <c r="G26" s="176"/>
      <c r="H26" s="176"/>
      <c r="I26" s="176"/>
      <c r="J26" s="106"/>
      <c r="K26" s="106"/>
      <c r="L26" s="36" t="s">
        <v>181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0.1673611111111111</v>
      </c>
      <c r="D30" s="43">
        <v>0.16597222222222222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0.39583333333333331</v>
      </c>
    </row>
    <row r="31" spans="2:16" ht="14.15" customHeight="1">
      <c r="B31" s="37" t="s">
        <v>173</v>
      </c>
      <c r="C31" s="47">
        <v>0.18333333333333335</v>
      </c>
      <c r="D31" s="7">
        <v>0.16597222222222222</v>
      </c>
      <c r="E31" s="7">
        <v>6.5972222222222224E-2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0.43263888888888885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0.18333333333333335</v>
      </c>
      <c r="D34" s="110">
        <f t="shared" ref="D34:P34" si="1">D31-D32-D33</f>
        <v>0.16597222222222222</v>
      </c>
      <c r="E34" s="110">
        <f t="shared" si="1"/>
        <v>6.5972222222222224E-2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0.43263888888888885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189</v>
      </c>
      <c r="D36" s="159"/>
      <c r="E36" s="163" t="s">
        <v>190</v>
      </c>
      <c r="F36" s="164"/>
      <c r="G36" s="163" t="s">
        <v>198</v>
      </c>
      <c r="H36" s="164"/>
      <c r="I36" s="163" t="s">
        <v>197</v>
      </c>
      <c r="J36" s="164"/>
      <c r="K36" s="159" t="s">
        <v>191</v>
      </c>
      <c r="L36" s="159"/>
      <c r="M36" s="159" t="s">
        <v>199</v>
      </c>
      <c r="N36" s="159"/>
      <c r="O36" s="159" t="s">
        <v>200</v>
      </c>
      <c r="P36" s="159"/>
    </row>
    <row r="37" spans="2:16" ht="18" customHeight="1">
      <c r="B37" s="161"/>
      <c r="C37" s="159" t="s">
        <v>202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182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18" t="s">
        <v>192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193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 t="s">
        <v>194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58" t="s">
        <v>196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 t="s">
        <v>201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 t="s">
        <v>203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 t="s">
        <v>207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844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-162.9</v>
      </c>
      <c r="D72" s="60">
        <v>-164.7</v>
      </c>
      <c r="E72" s="100" t="s">
        <v>120</v>
      </c>
      <c r="F72" s="60">
        <v>21.1</v>
      </c>
      <c r="G72" s="60">
        <v>19.399999999999999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-158.1</v>
      </c>
      <c r="D73" s="60">
        <v>-160.1</v>
      </c>
      <c r="E73" s="102" t="s">
        <v>124</v>
      </c>
      <c r="F73" s="61">
        <v>40.299999999999997</v>
      </c>
      <c r="G73" s="61">
        <v>33.1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-209.2</v>
      </c>
      <c r="D74" s="60">
        <v>-209.7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-125.4</v>
      </c>
      <c r="D75" s="60">
        <v>-130.6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30.1</v>
      </c>
      <c r="D76" s="60">
        <v>28.4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2</v>
      </c>
      <c r="O76" s="81"/>
      <c r="P76" s="81"/>
    </row>
    <row r="77" spans="2:17" ht="20.149999999999999" customHeight="1">
      <c r="B77" s="100" t="s">
        <v>143</v>
      </c>
      <c r="C77" s="60">
        <v>26.3</v>
      </c>
      <c r="D77" s="60">
        <v>24.8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22.8</v>
      </c>
      <c r="D79" s="60">
        <v>21.2</v>
      </c>
      <c r="E79" s="100" t="s">
        <v>154</v>
      </c>
      <c r="F79" s="60">
        <v>14.8</v>
      </c>
      <c r="G79" s="60">
        <v>9.6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3.8699999999999999E-5</v>
      </c>
      <c r="D80" s="64">
        <v>3.7499999999999997E-5</v>
      </c>
      <c r="E80" s="102" t="s">
        <v>159</v>
      </c>
      <c r="F80" s="61">
        <v>47.7</v>
      </c>
      <c r="G80" s="61">
        <v>54.8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186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195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2024-09-13T20:24:54Z</dcterms:modified>
</cp:coreProperties>
</file>