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9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<sst xmlns="http://schemas.openxmlformats.org/spreadsheetml/2006/main" count="215" uniqueCount="204">
  <si>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</si>
  <si>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</si>
  <si>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</si>
  <si>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</si>
  <si>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</si>
  <si>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</si>
  <si>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</si>
  <si>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</si>
  <si>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</si>
  <si>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</si>
  <si>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</si>
  <si>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</si>
  <si>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</si>
  <si>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</si>
  <si>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</si>
  <si>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</si>
  <si>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</si>
  <si>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</si>
  <si>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</si>
  <si>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</si>
  <si>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</si>
  <si>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</si>
  <si>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</si>
  <si>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</si>
  <si>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</si>
  <si>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</si>
  <si>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</si>
  <si>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</si>
  <si>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</si>
  <si>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</si>
  <si>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</si>
  <si>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</si>
  <si>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</si>
  <si>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</si>
  <si>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</si>
  <si>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</si>
  <si>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</si>
  <si>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</si>
  <si>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</si>
  <si>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</si>
  <si>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</si>
  <si>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</si>
  <si>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</si>
  <si>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</si>
  <si>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</si>
  <si>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</si>
  <si>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</si>
  <si>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</si>
  <si>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</si>
  <si>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</si>
  <si>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</si>
  <si>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</si>
  <si>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</si>
  <si>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</si>
  <si>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</si>
  <si>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</si>
  <si>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</si>
  <si>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</si>
  <si>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</si>
  <si>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</si>
  <si>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</si>
  <si>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</si>
  <si>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</si>
  <si>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</si>
  <si>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</si>
  <si>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</si>
  <si>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</si>
  <si>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</si>
  <si>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</si>
  <si>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</si>
  <si>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</si>
  <si>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</si>
  <si>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</si>
  <si>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</si>
  <si>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</si>
  <si>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</si>
  <si>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</si>
  <si>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</si>
  <si>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</si>
  <si>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</si>
  <si>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</si>
  <si>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</si>
  <si>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</si>
  <si>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</si>
  <si>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</si>
  <si>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</si>
  <si>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</si>
  <si>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</si>
  <si>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</si>
  <si>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</si>
  <si>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</si>
  <si>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</si>
  <si>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</si>
  <si>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</si>
  <si>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</si>
  <si>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</si>
  <si>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</si>
  <si>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</si>
  <si>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</si>
  <si>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</si>
  <si>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</si>
  <si>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</si>
  <si>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</si>
  <si>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</si>
  <si>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</si>
  <si>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</si>
  <si>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</si>
  <si>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</si>
  <si>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</si>
  <si>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</si>
  <si>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</si>
  <si>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</si>
  <si>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</si>
  <si>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</si>
  <si>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</si>
  <si>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</si>
  <si>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</si>
  <si>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</si>
  <si>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</si>
  <si>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</si>
  <si>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</si>
  <si>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</si>
  <si>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</si>
  <si>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</si>
  <si>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</si>
  <si>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</si>
  <si>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</si>
  <si>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</si>
  <si>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</si>
  <si>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</si>
  <si>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</si>
  <si>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</si>
  <si>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</si>
  <si>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</si>
  <si>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</si>
  <si>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</si>
  <si>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</si>
  <si>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</si>
  <si>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</si>
  <si>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</si>
  <si>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</si>
  <si>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</si>
  <si>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</si>
  <si>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</si>
  <si>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</si>
  <si>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</si>
  <si>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</si>
  <si>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</si>
  <si>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</si>
  <si>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</si>
  <si>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</si>
  <si>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</si>
  <si>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</si>
  <si>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</si>
  <si>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</si>
  <si>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</si>
  <si>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</si>
  <si>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</si>
  <si>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</si>
  <si>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</si>
  <si>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</si>
  <si>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</si>
  <si>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</si>
  <si>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</si>
  <si>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</si>
  <si>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</si>
  <si>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</si>
  <si>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</si>
  <si>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</si>
  <si>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</si>
  <si>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</si>
  <si>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</si>
  <si>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</si>
  <si>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</si>
  <si>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</si>
  <si>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</si>
  <si>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</si>
  <si>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</si>
  <si>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</si>
  <si>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</si>
  <si>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</si>
  <si>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</si>
  <si>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</si>
  <si>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</si>
  <si>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KAMP</t>
  </si>
  <si>
    <t>V</t>
  </si>
  <si>
    <t>ENE</t>
  </si>
  <si>
    <t>NNW</t>
  </si>
  <si>
    <t>-</t>
  </si>
  <si>
    <t>SE</t>
  </si>
  <si>
    <t>김예은</t>
  </si>
  <si>
    <t>KSP</t>
  </si>
  <si>
    <t>25s/21k</t>
  </si>
  <si>
    <t>10s/27k 13s/22k 19s/22k</t>
  </si>
  <si>
    <t>M_037331-037332:K</t>
  </si>
  <si>
    <t>E_037346-037347</t>
  </si>
  <si>
    <t>E_037346-037347 3차례 dec oscillation으로 인한 포인팅 실패로 수동 관측 함</t>
  </si>
  <si>
    <t>E_037439-037441</t>
  </si>
  <si>
    <t>E_037445-037447</t>
  </si>
  <si>
    <t>E_037439-037441/ E_037445-037447 dec oscillation으로 인한 포인팅 실패로 수동 관측 함</t>
  </si>
  <si>
    <t>[18:10] 짙은 구름과 높은 습도(vaisala 86%/ 2.3m 95%)로 인한 관측 대기 후 종료</t>
  </si>
  <si>
    <t>짙은 구름으로 오저 flat 건너 뜀</t>
  </si>
  <si>
    <t>월령 40%이상으로 방풍막 연결</t>
  </si>
  <si>
    <t>AUX의 DS9_ICS 2회 종료 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</si>
</sst>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B85" sqref="B85:P85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7" t="s">
        <v>0</v>
      </c>
      <c r="C2" s="1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8">
        <v>45545</v>
      </c>
      <c r="D3" s="129"/>
      <c r="E3" s="1"/>
      <c r="F3" s="1"/>
      <c r="G3" s="1"/>
      <c r="H3" s="1"/>
      <c r="I3" s="1"/>
      <c r="J3" s="1"/>
      <c r="K3" s="66" t="s">
        <v>2</v>
      </c>
      <c r="L3" s="130">
        <f>(P31-(P32+P33))/P31*100</f>
        <v>93.431855500821015</v>
      </c>
      <c r="M3" s="130"/>
      <c r="N3" s="66" t="s">
        <v>3</v>
      </c>
      <c r="O3" s="130">
        <f>(P31-P33)/P31*100</f>
        <v>100</v>
      </c>
      <c r="P3" s="130"/>
    </row>
    <row r="4" spans="2:16" ht="14.25" customHeight="1">
      <c r="B4" s="34" t="s">
        <v>4</v>
      </c>
      <c r="C4" s="2" t="s">
        <v>190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7" t="s">
        <v>6</v>
      </c>
      <c r="C7" s="1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0.3840277777777778</v>
      </c>
      <c r="D9" s="8">
        <v>0.9</v>
      </c>
      <c r="E9" s="8">
        <v>13.7</v>
      </c>
      <c r="F9" s="8">
        <v>38.5</v>
      </c>
      <c r="G9" s="36" t="s">
        <v>189</v>
      </c>
      <c r="H9" s="8">
        <v>3</v>
      </c>
      <c r="I9" s="36">
        <v>45.5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2.5</v>
      </c>
      <c r="E10" s="8">
        <v>12.4</v>
      </c>
      <c r="F10" s="8">
        <v>42.2</v>
      </c>
      <c r="G10" s="36" t="s">
        <v>186</v>
      </c>
      <c r="H10" s="8">
        <v>3.1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0.77083333333333337</v>
      </c>
      <c r="D11" s="15" t="s">
        <v>188</v>
      </c>
      <c r="E11" s="15">
        <v>11.1</v>
      </c>
      <c r="F11" s="15">
        <v>84.6</v>
      </c>
      <c r="G11" s="36" t="s">
        <v>187</v>
      </c>
      <c r="H11" s="15">
        <v>14.5</v>
      </c>
      <c r="I11" s="16"/>
      <c r="J11" s="9">
        <f>IF(L11, 1, 0) + IF(M11, 2, 0) + IF(N11, 4, 0) + IF(O11, 8, 0) + IF(P11, 16, 0)</f>
        <v>14</v>
      </c>
      <c r="K11" s="12" t="b">
        <v>0</v>
      </c>
      <c r="L11" s="12" t="b">
        <v>0</v>
      </c>
      <c r="M11" s="12" t="b">
        <v>1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24.386805555555554</v>
      </c>
      <c r="D12" s="19">
        <f>AVERAGE(D9:D11)</f>
        <v>1.7</v>
      </c>
      <c r="E12" s="19">
        <f>AVERAGE(E9:E11)</f>
        <v>12.4</v>
      </c>
      <c r="F12" s="20">
        <f>AVERAGE(F9:F11)</f>
        <v>55.1</v>
      </c>
      <c r="G12" s="21"/>
      <c r="H12" s="22">
        <f>AVERAGE(H9:H11)</f>
        <v>6.8666666666666671</v>
      </c>
      <c r="I12" s="23"/>
      <c r="J12" s="24">
        <f>AVERAGE(J9:J11)</f>
        <v>4.666666666666667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7" t="s">
        <v>25</v>
      </c>
      <c r="C14" s="1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183</v>
      </c>
      <c r="F16" s="27" t="s">
        <v>184</v>
      </c>
      <c r="G16" s="27" t="s">
        <v>191</v>
      </c>
      <c r="H16" s="116" t="s">
        <v>166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0.33333333333333331</v>
      </c>
      <c r="D17" s="28">
        <v>0.33402777777777781</v>
      </c>
      <c r="E17" s="28">
        <v>0.3659722222222222</v>
      </c>
      <c r="F17" s="28">
        <v>0.56458333333333333</v>
      </c>
      <c r="G17" s="28">
        <v>0.62777777777777777</v>
      </c>
      <c r="H17" s="28">
        <v>0.7715277777777777</v>
      </c>
      <c r="I17" s="28"/>
      <c r="J17" s="28"/>
      <c r="K17" s="28"/>
      <c r="L17" s="28"/>
      <c r="M17" s="28"/>
      <c r="N17" s="28"/>
      <c r="O17" s="28"/>
      <c r="P17" s="28">
        <v>0.77500000000000002</v>
      </c>
    </row>
    <row r="18" spans="2:16" ht="14.15" customHeight="1">
      <c r="B18" s="35" t="s">
        <v>43</v>
      </c>
      <c r="C18" s="27">
        <v>37196</v>
      </c>
      <c r="D18" s="27">
        <v>37197</v>
      </c>
      <c r="E18" s="27">
        <v>37215</v>
      </c>
      <c r="F18" s="27">
        <v>37345</v>
      </c>
      <c r="G18" s="27">
        <v>37376</v>
      </c>
      <c r="H18" s="27">
        <v>37455</v>
      </c>
      <c r="I18" s="27"/>
      <c r="J18" s="27"/>
      <c r="K18" s="27"/>
      <c r="L18" s="27"/>
      <c r="M18" s="27"/>
      <c r="N18" s="27"/>
      <c r="O18" s="27"/>
      <c r="P18" s="27">
        <v>37460</v>
      </c>
    </row>
    <row r="19" spans="2:16" ht="14.15" customHeight="1" thickBot="1">
      <c r="B19" s="13" t="s">
        <v>44</v>
      </c>
      <c r="C19" s="29"/>
      <c r="D19" s="27">
        <v>37210</v>
      </c>
      <c r="E19" s="30">
        <v>37344</v>
      </c>
      <c r="F19" s="30">
        <v>37375</v>
      </c>
      <c r="G19" s="30">
        <v>37454</v>
      </c>
      <c r="H19" s="30">
        <v>37459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14</v>
      </c>
      <c r="E20" s="33">
        <f>IF(ISNUMBER(E18),E19-E18+1,"")</f>
        <v>130</v>
      </c>
      <c r="F20" s="33">
        <f>IF(ISNUMBER(F18),F19-F18+1,"")</f>
        <v>31</v>
      </c>
      <c r="G20" s="33">
        <f>IF(ISNUMBER(G18),G19-G18+1,"")</f>
        <v>79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6" t="s">
        <v>46</v>
      </c>
      <c r="C22" s="35" t="s">
        <v>21</v>
      </c>
      <c r="D22" s="35" t="s">
        <v>23</v>
      </c>
      <c r="E22" s="35" t="s">
        <v>47</v>
      </c>
      <c r="F22" s="137" t="s">
        <v>48</v>
      </c>
      <c r="G22" s="137"/>
      <c r="H22" s="137"/>
      <c r="I22" s="137"/>
      <c r="J22" s="35" t="s">
        <v>21</v>
      </c>
      <c r="K22" s="35" t="s">
        <v>23</v>
      </c>
      <c r="L22" s="35" t="s">
        <v>47</v>
      </c>
      <c r="M22" s="137" t="s">
        <v>48</v>
      </c>
      <c r="N22" s="137"/>
      <c r="O22" s="137"/>
      <c r="P22" s="137"/>
    </row>
    <row r="23" spans="2:16" ht="13.5" customHeight="1">
      <c r="B23" s="136"/>
      <c r="C23" s="106">
        <v>0.34513888888888888</v>
      </c>
      <c r="D23" s="106">
        <v>0.34722222222222227</v>
      </c>
      <c r="E23" s="36" t="s">
        <v>49</v>
      </c>
      <c r="F23" s="135" t="s">
        <v>193</v>
      </c>
      <c r="G23" s="135"/>
      <c r="H23" s="135"/>
      <c r="I23" s="135"/>
      <c r="J23" s="106"/>
      <c r="K23" s="106"/>
      <c r="L23" s="36" t="s">
        <v>50</v>
      </c>
      <c r="M23" s="135"/>
      <c r="N23" s="135"/>
      <c r="O23" s="135"/>
      <c r="P23" s="135"/>
    </row>
    <row r="24" spans="2:16" ht="13.5" customHeight="1">
      <c r="B24" s="136"/>
      <c r="C24" s="106"/>
      <c r="D24" s="106"/>
      <c r="E24" s="113" t="s">
        <v>185</v>
      </c>
      <c r="F24" s="135"/>
      <c r="G24" s="135"/>
      <c r="H24" s="135"/>
      <c r="I24" s="135"/>
      <c r="J24" s="106"/>
      <c r="K24" s="106"/>
      <c r="L24" s="36" t="s">
        <v>180</v>
      </c>
      <c r="M24" s="135"/>
      <c r="N24" s="135"/>
      <c r="O24" s="135"/>
      <c r="P24" s="135"/>
    </row>
    <row r="25" spans="2:16" ht="13.5" customHeight="1">
      <c r="B25" s="136"/>
      <c r="C25" s="117">
        <v>0.34930555555555554</v>
      </c>
      <c r="D25" s="117">
        <v>0.34930555555555554</v>
      </c>
      <c r="E25" s="113" t="s">
        <v>174</v>
      </c>
      <c r="F25" s="135" t="s">
        <v>192</v>
      </c>
      <c r="G25" s="135"/>
      <c r="H25" s="135"/>
      <c r="I25" s="135"/>
      <c r="J25" s="106"/>
      <c r="K25" s="106"/>
      <c r="L25" s="36" t="s">
        <v>51</v>
      </c>
      <c r="M25" s="135"/>
      <c r="N25" s="135"/>
      <c r="O25" s="135"/>
      <c r="P25" s="135"/>
    </row>
    <row r="26" spans="2:16" ht="13.5" customHeight="1">
      <c r="B26" s="136"/>
      <c r="C26" s="106"/>
      <c r="D26" s="106"/>
      <c r="E26" s="113" t="s">
        <v>168</v>
      </c>
      <c r="F26" s="135"/>
      <c r="G26" s="135"/>
      <c r="H26" s="135"/>
      <c r="I26" s="135"/>
      <c r="J26" s="106"/>
      <c r="K26" s="106"/>
      <c r="L26" s="36" t="s">
        <v>181</v>
      </c>
      <c r="M26" s="135"/>
      <c r="N26" s="135"/>
      <c r="O26" s="135"/>
      <c r="P26" s="13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7" t="s">
        <v>52</v>
      </c>
      <c r="C28" s="127"/>
      <c r="D28" s="1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0.17708333333333334</v>
      </c>
      <c r="D30" s="43">
        <v>0.16111111111111112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0.40069444444444446</v>
      </c>
    </row>
    <row r="31" spans="2:16" ht="14.15" customHeight="1">
      <c r="B31" s="37" t="s">
        <v>173</v>
      </c>
      <c r="C31" s="47">
        <v>0.1986111111111111</v>
      </c>
      <c r="D31" s="7">
        <v>0.16111111111111112</v>
      </c>
      <c r="E31" s="7">
        <v>6.3194444444444442E-2</v>
      </c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0.42291666666666666</v>
      </c>
    </row>
    <row r="32" spans="2:16" ht="14.15" customHeight="1">
      <c r="B32" s="37" t="s">
        <v>67</v>
      </c>
      <c r="C32" s="49"/>
      <c r="D32" s="50">
        <v>2.7777777777777776E-2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2.7777777777777776E-2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0.1986111111111111</v>
      </c>
      <c r="D34" s="110">
        <f t="shared" ref="D34:P34" si="1">D31-D32-D33</f>
        <v>0.13333333333333336</v>
      </c>
      <c r="E34" s="110">
        <f t="shared" si="1"/>
        <v>6.3194444444444442E-2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0.39513888888888887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5" t="s">
        <v>69</v>
      </c>
      <c r="C36" s="138" t="s">
        <v>194</v>
      </c>
      <c r="D36" s="138"/>
      <c r="E36" s="139" t="s">
        <v>195</v>
      </c>
      <c r="F36" s="140"/>
      <c r="G36" s="139" t="s">
        <v>197</v>
      </c>
      <c r="H36" s="140"/>
      <c r="I36" s="139" t="s">
        <v>198</v>
      </c>
      <c r="J36" s="140"/>
      <c r="K36" s="138"/>
      <c r="L36" s="138"/>
      <c r="M36" s="138"/>
      <c r="N36" s="138"/>
      <c r="O36" s="138"/>
      <c r="P36" s="138"/>
    </row>
    <row r="37" spans="2:16" ht="18" customHeight="1">
      <c r="B37" s="146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>
      <c r="B38" s="146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>
      <c r="B39" s="146"/>
      <c r="C39" s="138"/>
      <c r="D39" s="138"/>
      <c r="E39" s="138"/>
      <c r="F39" s="138"/>
      <c r="G39" s="138"/>
      <c r="H39" s="138"/>
      <c r="I39" s="138"/>
      <c r="J39" s="138"/>
      <c r="K39" s="138" t="s">
        <v>182</v>
      </c>
      <c r="L39" s="138"/>
      <c r="M39" s="138"/>
      <c r="N39" s="138"/>
      <c r="O39" s="138"/>
      <c r="P39" s="138"/>
    </row>
    <row r="40" spans="2:16" ht="18" customHeight="1">
      <c r="B40" s="146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>
      <c r="B41" s="14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1" t="s">
        <v>70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>
      <c r="B44" s="124" t="s">
        <v>196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</row>
    <row r="45" spans="2:16" ht="14.15" customHeight="1">
      <c r="B45" s="124" t="s">
        <v>199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/>
    </row>
    <row r="46" spans="2:16" ht="14.15" customHeight="1">
      <c r="B46" s="124" t="s">
        <v>200</v>
      </c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6"/>
    </row>
    <row r="47" spans="2:16" ht="14.15" customHeight="1">
      <c r="B47" s="144" t="s">
        <v>201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6"/>
    </row>
    <row r="48" spans="2:16" ht="14.15" customHeight="1">
      <c r="B48" s="124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6"/>
    </row>
    <row r="49" spans="2:16" ht="14.15" customHeight="1"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6"/>
    </row>
    <row r="50" spans="2:16" ht="14.15" customHeight="1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6"/>
    </row>
    <row r="51" spans="2:16" ht="14.15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</row>
    <row r="52" spans="2:16" ht="14.15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</row>
    <row r="53" spans="2:16" ht="14.15" customHeight="1" thickBot="1">
      <c r="B53" s="166" t="s">
        <v>171</v>
      </c>
      <c r="C53" s="167"/>
      <c r="D53" s="115"/>
      <c r="E53" s="115"/>
      <c r="F53" s="115"/>
      <c r="G53" s="168"/>
      <c r="H53" s="167"/>
      <c r="I53" s="167"/>
      <c r="J53" s="167"/>
      <c r="K53" s="167"/>
      <c r="L53" s="167"/>
      <c r="M53" s="167"/>
      <c r="N53" s="167"/>
      <c r="O53" s="167"/>
      <c r="P53" s="169"/>
    </row>
    <row r="54" spans="2:16" ht="14.15" customHeight="1" thickTop="1" thickBot="1">
      <c r="B54" s="161" t="s">
        <v>175</v>
      </c>
      <c r="C54" s="162"/>
      <c r="D54" s="162"/>
      <c r="E54" s="162"/>
      <c r="F54" s="112">
        <v>745</v>
      </c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/>
    <row r="56" spans="2:16" ht="17.25" customHeight="1">
      <c r="B56" s="148" t="s">
        <v>71</v>
      </c>
      <c r="C56" s="14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9" t="s">
        <v>72</v>
      </c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152" t="s">
        <v>73</v>
      </c>
      <c r="O57" s="150"/>
      <c r="P57" s="153"/>
    </row>
    <row r="58" spans="2:16" ht="17.149999999999999" customHeight="1">
      <c r="B58" s="154" t="s">
        <v>74</v>
      </c>
      <c r="C58" s="155"/>
      <c r="D58" s="156"/>
      <c r="E58" s="154" t="s">
        <v>75</v>
      </c>
      <c r="F58" s="155"/>
      <c r="G58" s="156"/>
      <c r="H58" s="155" t="s">
        <v>76</v>
      </c>
      <c r="I58" s="155"/>
      <c r="J58" s="155"/>
      <c r="K58" s="157" t="s">
        <v>77</v>
      </c>
      <c r="L58" s="155"/>
      <c r="M58" s="158"/>
      <c r="N58" s="159"/>
      <c r="O58" s="155"/>
      <c r="P58" s="160"/>
    </row>
    <row r="59" spans="2:16" ht="20.149999999999999" customHeight="1">
      <c r="B59" s="170" t="s">
        <v>78</v>
      </c>
      <c r="C59" s="171"/>
      <c r="D59" s="58">
        <v>7</v>
      </c>
      <c r="E59" s="170" t="s">
        <v>79</v>
      </c>
      <c r="F59" s="171"/>
      <c r="G59" s="58" t="b">
        <v>1</v>
      </c>
      <c r="H59" s="172" t="s">
        <v>80</v>
      </c>
      <c r="I59" s="171"/>
      <c r="J59" s="58" t="b">
        <v>1</v>
      </c>
      <c r="K59" s="172" t="s">
        <v>81</v>
      </c>
      <c r="L59" s="171"/>
      <c r="M59" s="58" t="b">
        <v>1</v>
      </c>
      <c r="N59" s="173" t="s">
        <v>82</v>
      </c>
      <c r="O59" s="171"/>
      <c r="P59" s="58" t="b">
        <v>1</v>
      </c>
    </row>
    <row r="60" spans="2:16" ht="20.149999999999999" customHeight="1">
      <c r="B60" s="170" t="s">
        <v>83</v>
      </c>
      <c r="C60" s="171"/>
      <c r="D60" s="58" t="b">
        <v>1</v>
      </c>
      <c r="E60" s="170" t="s">
        <v>84</v>
      </c>
      <c r="F60" s="171"/>
      <c r="G60" s="58" t="b">
        <v>1</v>
      </c>
      <c r="H60" s="172" t="s">
        <v>85</v>
      </c>
      <c r="I60" s="171"/>
      <c r="J60" s="58" t="b">
        <v>1</v>
      </c>
      <c r="K60" s="172" t="s">
        <v>86</v>
      </c>
      <c r="L60" s="171"/>
      <c r="M60" s="58" t="b">
        <v>1</v>
      </c>
      <c r="N60" s="173" t="s">
        <v>87</v>
      </c>
      <c r="O60" s="171"/>
      <c r="P60" s="58" t="b">
        <v>1</v>
      </c>
    </row>
    <row r="61" spans="2:16" ht="20.149999999999999" customHeight="1">
      <c r="B61" s="170" t="s">
        <v>88</v>
      </c>
      <c r="C61" s="171"/>
      <c r="D61" s="58" t="b">
        <v>1</v>
      </c>
      <c r="E61" s="170" t="s">
        <v>89</v>
      </c>
      <c r="F61" s="171"/>
      <c r="G61" s="58" t="b">
        <v>1</v>
      </c>
      <c r="H61" s="172" t="s">
        <v>90</v>
      </c>
      <c r="I61" s="171"/>
      <c r="J61" s="58" t="b">
        <v>1</v>
      </c>
      <c r="K61" s="172" t="s">
        <v>91</v>
      </c>
      <c r="L61" s="171"/>
      <c r="M61" s="58" t="b">
        <v>1</v>
      </c>
      <c r="N61" s="173" t="s">
        <v>92</v>
      </c>
      <c r="O61" s="171"/>
      <c r="P61" s="58" t="b">
        <v>1</v>
      </c>
    </row>
    <row r="62" spans="2:16" ht="20.149999999999999" customHeight="1">
      <c r="B62" s="172" t="s">
        <v>90</v>
      </c>
      <c r="C62" s="171"/>
      <c r="D62" s="58" t="b">
        <v>1</v>
      </c>
      <c r="E62" s="170" t="s">
        <v>93</v>
      </c>
      <c r="F62" s="171"/>
      <c r="G62" s="58" t="b">
        <v>1</v>
      </c>
      <c r="H62" s="172" t="s">
        <v>94</v>
      </c>
      <c r="I62" s="171"/>
      <c r="J62" s="58" t="b">
        <v>0</v>
      </c>
      <c r="K62" s="172" t="s">
        <v>95</v>
      </c>
      <c r="L62" s="171"/>
      <c r="M62" s="58" t="b">
        <v>1</v>
      </c>
      <c r="N62" s="173" t="s">
        <v>85</v>
      </c>
      <c r="O62" s="171"/>
      <c r="P62" s="58" t="b">
        <v>1</v>
      </c>
    </row>
    <row r="63" spans="2:16" ht="20.149999999999999" customHeight="1">
      <c r="B63" s="172" t="s">
        <v>96</v>
      </c>
      <c r="C63" s="171"/>
      <c r="D63" s="58" t="b">
        <v>1</v>
      </c>
      <c r="E63" s="170" t="s">
        <v>97</v>
      </c>
      <c r="F63" s="171"/>
      <c r="G63" s="58" t="b">
        <v>1</v>
      </c>
      <c r="H63" s="68"/>
      <c r="I63" s="69"/>
      <c r="J63" s="70"/>
      <c r="K63" s="172" t="s">
        <v>98</v>
      </c>
      <c r="L63" s="171"/>
      <c r="M63" s="58" t="b">
        <v>1</v>
      </c>
      <c r="N63" s="173" t="s">
        <v>169</v>
      </c>
      <c r="O63" s="171"/>
      <c r="P63" s="58" t="b">
        <v>1</v>
      </c>
    </row>
    <row r="64" spans="2:16" ht="20.149999999999999" customHeight="1">
      <c r="B64" s="172" t="s">
        <v>99</v>
      </c>
      <c r="C64" s="171"/>
      <c r="D64" s="58" t="b">
        <v>0</v>
      </c>
      <c r="E64" s="170" t="s">
        <v>100</v>
      </c>
      <c r="F64" s="171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164</v>
      </c>
      <c r="F65" s="17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176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-162.1</v>
      </c>
      <c r="D72" s="60">
        <v>-163.4</v>
      </c>
      <c r="E72" s="100" t="s">
        <v>120</v>
      </c>
      <c r="F72" s="60">
        <v>21.6</v>
      </c>
      <c r="G72" s="60">
        <v>20.399999999999999</v>
      </c>
      <c r="H72" s="101"/>
      <c r="I72" s="97" t="s">
        <v>121</v>
      </c>
      <c r="J72" s="59">
        <v>0</v>
      </c>
      <c r="K72" s="98" t="s">
        <v>177</v>
      </c>
      <c r="L72" s="59">
        <v>0</v>
      </c>
      <c r="M72" s="98" t="s">
        <v>122</v>
      </c>
      <c r="N72" s="59">
        <v>0</v>
      </c>
      <c r="O72" s="98" t="s">
        <v>179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-157.19999999999999</v>
      </c>
      <c r="D73" s="60">
        <v>-158.69999999999999</v>
      </c>
      <c r="E73" s="102" t="s">
        <v>124</v>
      </c>
      <c r="F73" s="61">
        <v>33.1</v>
      </c>
      <c r="G73" s="61">
        <v>40.200000000000003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178</v>
      </c>
      <c r="P73" s="59">
        <v>0</v>
      </c>
      <c r="Q73" s="107"/>
    </row>
    <row r="74" spans="2:17" ht="20.149999999999999" customHeight="1">
      <c r="B74" s="100" t="s">
        <v>128</v>
      </c>
      <c r="C74" s="60">
        <v>-209.2</v>
      </c>
      <c r="D74" s="60">
        <v>-210.1</v>
      </c>
      <c r="E74" s="102" t="s">
        <v>129</v>
      </c>
      <c r="F74" s="62">
        <v>15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-124.1</v>
      </c>
      <c r="D75" s="60">
        <v>-127.7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31.4</v>
      </c>
      <c r="D76" s="60">
        <v>29.9</v>
      </c>
      <c r="E76" s="102" t="s">
        <v>139</v>
      </c>
      <c r="F76" s="62">
        <v>45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27.5</v>
      </c>
      <c r="D77" s="60">
        <v>26.1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25.2</v>
      </c>
      <c r="D78" s="60">
        <v>23.8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23.9</v>
      </c>
      <c r="D79" s="60">
        <v>22.6</v>
      </c>
      <c r="E79" s="100" t="s">
        <v>154</v>
      </c>
      <c r="F79" s="60">
        <v>16.100000000000001</v>
      </c>
      <c r="G79" s="60">
        <v>13.3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3.8699999999999999E-5</v>
      </c>
      <c r="D80" s="64">
        <v>3.7799999999999997E-5</v>
      </c>
      <c r="E80" s="102" t="s">
        <v>159</v>
      </c>
      <c r="F80" s="61">
        <v>45.2</v>
      </c>
      <c r="G80" s="61">
        <v>74.900000000000006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1" t="s">
        <v>163</v>
      </c>
      <c r="C84" s="131"/>
    </row>
    <row r="85" spans="2:16" ht="15" customHeight="1">
      <c r="B85" s="132" t="s">
        <v>202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</row>
    <row r="86" spans="2:16" ht="15" customHeight="1">
      <c r="B86" s="118" t="s">
        <v>203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</row>
    <row r="88" spans="2:16" ht="15" customHeight="1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2024-09-10T19:10:26Z</dcterms:modified>
</cp:coreProperties>
</file>