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<sst xmlns="http://schemas.openxmlformats.org/spreadsheetml/2006/main" count="209" uniqueCount="198">
  <si>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</si>
  <si>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</si>
  <si>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</si>
  <si>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</si>
  <si>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</si>
  <si>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</si>
  <si>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</si>
  <si>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</si>
  <si>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</si>
  <si>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</si>
  <si>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</si>
  <si>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</si>
  <si>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</si>
  <si>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</si>
  <si>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</si>
  <si>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</si>
  <si>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</si>
  <si>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</si>
  <si>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</si>
  <si>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</si>
  <si>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</si>
  <si>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</si>
  <si>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</si>
  <si>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</si>
  <si>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</si>
  <si>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</si>
  <si>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</si>
  <si>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</si>
  <si>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</si>
  <si>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</si>
  <si>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</si>
  <si>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</si>
  <si>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</si>
  <si>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</si>
  <si>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</si>
  <si>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</si>
  <si>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</si>
  <si>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</si>
  <si>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</si>
  <si>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</si>
  <si>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</si>
  <si>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</si>
  <si>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</si>
  <si>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</si>
  <si>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</si>
  <si>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</si>
  <si>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</si>
  <si>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</si>
  <si>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</si>
  <si>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</si>
  <si>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</si>
  <si>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</si>
  <si>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</si>
  <si>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</si>
  <si>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</si>
  <si>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</si>
  <si>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</si>
  <si>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</si>
  <si>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</si>
  <si>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</si>
  <si>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</si>
  <si>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</si>
  <si>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</si>
  <si>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</si>
  <si>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</si>
  <si>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</si>
  <si>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</si>
  <si>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</si>
  <si>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</si>
  <si>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</si>
  <si>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</si>
  <si>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</si>
  <si>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</si>
  <si>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</si>
  <si>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</si>
  <si>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</si>
  <si>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</si>
  <si>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</si>
  <si>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</si>
  <si>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</si>
  <si>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</si>
  <si>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</si>
  <si>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</si>
  <si>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</si>
  <si>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</si>
  <si>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</si>
  <si>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</si>
  <si>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</si>
  <si>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</si>
  <si>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</si>
  <si>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</si>
  <si>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</si>
  <si>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</si>
  <si>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</si>
  <si>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</si>
  <si>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</si>
  <si>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</si>
  <si>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</si>
  <si>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</si>
  <si>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</si>
  <si>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</si>
  <si>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</si>
  <si>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</si>
  <si>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</si>
  <si>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</si>
  <si>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</si>
  <si>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</si>
  <si>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</si>
  <si>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</si>
  <si>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</si>
  <si>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</si>
  <si>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</si>
  <si>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</si>
  <si>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</si>
  <si>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</si>
  <si>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</si>
  <si>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</si>
  <si>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</si>
  <si>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</si>
  <si>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</si>
  <si>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</si>
  <si>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</si>
  <si>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</si>
  <si>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</si>
  <si>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</si>
  <si>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</si>
  <si>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</si>
  <si>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</si>
  <si>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</si>
  <si>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</si>
  <si>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</si>
  <si>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</si>
  <si>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</si>
  <si>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</si>
  <si>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</si>
  <si>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</si>
  <si>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</si>
  <si>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</si>
  <si>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</si>
  <si>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</si>
  <si>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</si>
  <si>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</si>
  <si>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</si>
  <si>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</si>
  <si>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</si>
  <si>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</si>
  <si>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</si>
  <si>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</si>
  <si>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</si>
  <si>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</si>
  <si>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</si>
  <si>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</si>
  <si>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</si>
  <si>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</si>
  <si>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</si>
  <si>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</si>
  <si>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</si>
  <si>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</si>
  <si>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</si>
  <si>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</si>
  <si>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</si>
  <si>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</si>
  <si>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</si>
  <si>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</si>
  <si>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</si>
  <si>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</si>
  <si>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</si>
  <si>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</si>
  <si>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</si>
  <si>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</si>
  <si>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</si>
  <si>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</si>
  <si>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</si>
  <si>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</si>
  <si>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</si>
  <si>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</si>
  <si>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</si>
  <si>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</si>
  <si>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</si>
  <si>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</si>
  <si>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</si>
  <si>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</si>
  <si>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</si>
  <si>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</si>
  <si>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KAMP</t>
  </si>
  <si>
    <t>V</t>
  </si>
  <si>
    <t>TMT</t>
  </si>
  <si>
    <t>월령 40%이하로 방풍막 해제</t>
  </si>
  <si>
    <t>DIR-KSP</t>
  </si>
  <si>
    <t>정예솜</t>
  </si>
  <si>
    <t>NNE</t>
  </si>
  <si>
    <t>10s/26k 15s/26k 20s/24k</t>
  </si>
  <si>
    <t>8s/23k 13s/28k 15s/23k</t>
  </si>
  <si>
    <t>M_035757-035758:N</t>
  </si>
  <si>
    <t>N</t>
  </si>
  <si>
    <t>NW</t>
  </si>
  <si>
    <t>28s/24k 20s/26k 13s/25k</t>
  </si>
  <si>
    <t>25s/29k 10s/28k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</si>
</sst>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O77" sqref="O7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45539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0.38194444444444442</v>
      </c>
      <c r="D9" s="8">
        <v>1.5</v>
      </c>
      <c r="E9" s="8">
        <v>11.4</v>
      </c>
      <c r="F9" s="8">
        <v>53.4</v>
      </c>
      <c r="G9" s="36" t="s">
        <v>190</v>
      </c>
      <c r="H9" s="8">
        <v>2.4</v>
      </c>
      <c r="I9" s="36">
        <v>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1.3</v>
      </c>
      <c r="E10" s="8">
        <v>10.6</v>
      </c>
      <c r="F10" s="8">
        <v>49.6</v>
      </c>
      <c r="G10" s="36" t="s">
        <v>194</v>
      </c>
      <c r="H10" s="8">
        <v>4.3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0.7895833333333333</v>
      </c>
      <c r="D11" s="15">
        <v>2.1</v>
      </c>
      <c r="E11" s="15">
        <v>7.1</v>
      </c>
      <c r="F11" s="15">
        <v>79.400000000000006</v>
      </c>
      <c r="G11" s="36" t="s">
        <v>195</v>
      </c>
      <c r="H11" s="15">
        <v>4.9000000000000004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24.40763888888889</v>
      </c>
      <c r="D12" s="19">
        <f>AVERAGE(D9:D11)</f>
        <v>1.6333333333333335</v>
      </c>
      <c r="E12" s="19">
        <f>AVERAGE(E9:E11)</f>
        <v>9.7000000000000011</v>
      </c>
      <c r="F12" s="20">
        <f>AVERAGE(F9:F11)</f>
        <v>60.800000000000004</v>
      </c>
      <c r="G12" s="21"/>
      <c r="H12" s="22">
        <f>AVERAGE(H9:H11)</f>
        <v>3.8666666666666667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188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0.32222222222222224</v>
      </c>
      <c r="D17" s="28">
        <v>0.32361111111111113</v>
      </c>
      <c r="E17" s="28">
        <v>0.36249999999999999</v>
      </c>
      <c r="F17" s="28">
        <v>0.57708333333333328</v>
      </c>
      <c r="G17" s="28">
        <v>0.64166666666666672</v>
      </c>
      <c r="H17" s="28">
        <v>0.7909722222222223</v>
      </c>
      <c r="I17" s="28">
        <v>0.81874999999999998</v>
      </c>
      <c r="J17" s="28"/>
      <c r="K17" s="28"/>
      <c r="L17" s="28"/>
      <c r="M17" s="28"/>
      <c r="N17" s="28"/>
      <c r="O17" s="28"/>
      <c r="P17" s="28">
        <v>0.83263888888888893</v>
      </c>
    </row>
    <row r="18" spans="2:16" ht="14.15" customHeight="1">
      <c r="B18" s="35" t="s">
        <v>43</v>
      </c>
      <c r="C18" s="27">
        <v>35553</v>
      </c>
      <c r="D18" s="27">
        <v>35554</v>
      </c>
      <c r="E18" s="27">
        <v>35573</v>
      </c>
      <c r="F18" s="27">
        <v>35714</v>
      </c>
      <c r="G18" s="27">
        <v>35757</v>
      </c>
      <c r="H18" s="27">
        <v>35852</v>
      </c>
      <c r="I18" s="27">
        <v>35865</v>
      </c>
      <c r="J18" s="27"/>
      <c r="K18" s="27"/>
      <c r="L18" s="27"/>
      <c r="M18" s="27"/>
      <c r="N18" s="27"/>
      <c r="O18" s="27"/>
      <c r="P18" s="27">
        <v>35877</v>
      </c>
    </row>
    <row r="19" spans="2:16" ht="14.15" customHeight="1" thickBot="1">
      <c r="B19" s="13" t="s">
        <v>44</v>
      </c>
      <c r="C19" s="29"/>
      <c r="D19" s="27">
        <v>35565</v>
      </c>
      <c r="E19" s="30">
        <v>35713</v>
      </c>
      <c r="F19" s="30">
        <v>35754</v>
      </c>
      <c r="G19" s="30">
        <v>35851</v>
      </c>
      <c r="H19" s="30">
        <v>35864</v>
      </c>
      <c r="I19" s="30">
        <v>35876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141</v>
      </c>
      <c r="F20" s="33">
        <f>IF(ISNUMBER(F18),F19-F18+1,"")</f>
        <v>41</v>
      </c>
      <c r="G20" s="33">
        <f>IF(ISNUMBER(G18),G19-G18+1,"")</f>
        <v>95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>
        <v>0.3430555555555555</v>
      </c>
      <c r="D24" s="106">
        <v>0.34513888888888888</v>
      </c>
      <c r="E24" s="113" t="s">
        <v>185</v>
      </c>
      <c r="F24" s="176" t="s">
        <v>191</v>
      </c>
      <c r="G24" s="176"/>
      <c r="H24" s="176"/>
      <c r="I24" s="176"/>
      <c r="J24" s="106">
        <v>0.82013888888888886</v>
      </c>
      <c r="K24" s="106">
        <v>0.82291666666666663</v>
      </c>
      <c r="L24" s="36" t="s">
        <v>180</v>
      </c>
      <c r="M24" s="176" t="s">
        <v>196</v>
      </c>
      <c r="N24" s="176"/>
      <c r="O24" s="176"/>
      <c r="P24" s="176"/>
    </row>
    <row r="25" spans="2:16" ht="13.5" customHeight="1">
      <c r="B25" s="177"/>
      <c r="C25" s="117"/>
      <c r="D25" s="117"/>
      <c r="E25" s="113" t="s">
        <v>174</v>
      </c>
      <c r="F25" s="176"/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>
        <v>0.34583333333333338</v>
      </c>
      <c r="D26" s="106">
        <v>0.34791666666666665</v>
      </c>
      <c r="E26" s="113" t="s">
        <v>168</v>
      </c>
      <c r="F26" s="176" t="s">
        <v>192</v>
      </c>
      <c r="G26" s="176"/>
      <c r="H26" s="176"/>
      <c r="I26" s="176"/>
      <c r="J26" s="106">
        <v>0.82361111111111107</v>
      </c>
      <c r="K26" s="106">
        <v>0.82638888888888884</v>
      </c>
      <c r="L26" s="36" t="s">
        <v>181</v>
      </c>
      <c r="M26" s="176" t="s">
        <v>197</v>
      </c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0.19513888888888889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0.14930555555555555</v>
      </c>
      <c r="O30" s="45"/>
      <c r="P30" s="46">
        <f>SUM(C30:J30,L30:N30)</f>
        <v>0.40694444444444444</v>
      </c>
    </row>
    <row r="31" spans="2:16" ht="14.15" customHeight="1">
      <c r="B31" s="37" t="s">
        <v>173</v>
      </c>
      <c r="C31" s="47">
        <v>0.21388888888888891</v>
      </c>
      <c r="D31" s="7">
        <v>0.14861111111111111</v>
      </c>
      <c r="E31" s="7">
        <v>6.3194444444444442E-2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0.44513888888888892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0.21388888888888891</v>
      </c>
      <c r="D34" s="110">
        <f t="shared" ref="D34:P34" si="1">D31-D32-D33</f>
        <v>0.14861111111111111</v>
      </c>
      <c r="E34" s="110">
        <f t="shared" si="1"/>
        <v>6.3194444444444442E-2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0.44513888888888892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193</v>
      </c>
      <c r="D36" s="159"/>
      <c r="E36" s="163"/>
      <c r="F36" s="164"/>
      <c r="G36" s="163"/>
      <c r="H36" s="164"/>
      <c r="I36" s="163"/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234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-162.5</v>
      </c>
      <c r="D72" s="60">
        <v>-164.7</v>
      </c>
      <c r="E72" s="100" t="s">
        <v>120</v>
      </c>
      <c r="F72" s="60">
        <v>21.1</v>
      </c>
      <c r="G72" s="60">
        <v>19.899999999999999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-160.1</v>
      </c>
      <c r="E73" s="102" t="s">
        <v>124</v>
      </c>
      <c r="F73" s="61">
        <v>31.8</v>
      </c>
      <c r="G73" s="61">
        <v>39.1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-209.9</v>
      </c>
      <c r="D74" s="60">
        <v>-210.3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-125.1</v>
      </c>
      <c r="D75" s="60">
        <v>-130.1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30.7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26.9</v>
      </c>
      <c r="D77" s="60">
        <v>24.4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24.6</v>
      </c>
      <c r="D78" s="60">
        <v>22.3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23.4</v>
      </c>
      <c r="D79" s="60">
        <v>21.1</v>
      </c>
      <c r="E79" s="100" t="s">
        <v>154</v>
      </c>
      <c r="F79" s="60">
        <v>15.6</v>
      </c>
      <c r="G79" s="60">
        <v>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3.7499999999999997E-5</v>
      </c>
      <c r="D80" s="64">
        <v>3.8300000000000003E-5</v>
      </c>
      <c r="E80" s="102" t="s">
        <v>159</v>
      </c>
      <c r="F80" s="61">
        <v>45.7</v>
      </c>
      <c r="G80" s="61">
        <v>88.2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187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2024-09-04T20:02:31Z</dcterms:modified>
</cp:coreProperties>
</file>