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<sst xmlns="http://schemas.openxmlformats.org/spreadsheetml/2006/main" count="210" uniqueCount="199">
  <si>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</si>
  <si>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</si>
  <si>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</si>
  <si>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</si>
  <si>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</si>
  <si>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</si>
  <si>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</si>
  <si>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</si>
  <si>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</si>
  <si>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</si>
  <si>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</si>
  <si>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</si>
  <si>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</si>
  <si>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</si>
  <si>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</si>
  <si>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</si>
  <si>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</si>
  <si>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</si>
  <si>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</si>
  <si>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</si>
  <si>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</si>
  <si>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</si>
  <si>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</si>
  <si>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</si>
  <si>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</si>
  <si>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</si>
  <si>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</si>
  <si>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</si>
  <si>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</si>
  <si>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</si>
  <si>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</si>
  <si>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</si>
  <si>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</si>
  <si>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</si>
  <si>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</si>
  <si>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</si>
  <si>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</si>
  <si>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</si>
  <si>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</si>
  <si>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</si>
  <si>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</si>
  <si>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</si>
  <si>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</si>
  <si>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</si>
  <si>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</si>
  <si>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</si>
  <si>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</si>
  <si>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</si>
  <si>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</si>
  <si>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</si>
  <si>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</si>
  <si>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</si>
  <si>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</si>
  <si>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</si>
  <si>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</si>
  <si>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</si>
  <si>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</si>
  <si>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</si>
  <si>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</si>
  <si>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</si>
  <si>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</si>
  <si>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</si>
  <si>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</si>
  <si>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</si>
  <si>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</si>
  <si>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</si>
  <si>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</si>
  <si>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</si>
  <si>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</si>
  <si>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</si>
  <si>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</si>
  <si>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</si>
  <si>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</si>
  <si>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</si>
  <si>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</si>
  <si>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</si>
  <si>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</si>
  <si>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</si>
  <si>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</si>
  <si>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</si>
  <si>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</si>
  <si>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</si>
  <si>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</si>
  <si>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</si>
  <si>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</si>
  <si>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</si>
  <si>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</si>
  <si>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</si>
  <si>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</si>
  <si>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</si>
  <si>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</si>
  <si>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</si>
  <si>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</si>
  <si>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</si>
  <si>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</si>
  <si>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</si>
  <si>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</si>
  <si>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</si>
  <si>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</si>
  <si>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</si>
  <si>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</si>
  <si>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</si>
  <si>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</si>
  <si>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</si>
  <si>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</si>
  <si>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</si>
  <si>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</si>
  <si>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</si>
  <si>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</si>
  <si>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</si>
  <si>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</si>
  <si>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</si>
  <si>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</si>
  <si>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</si>
  <si>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</si>
  <si>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</si>
  <si>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</si>
  <si>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</si>
  <si>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</si>
  <si>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</si>
  <si>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</si>
  <si>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</si>
  <si>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</si>
  <si>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</si>
  <si>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</si>
  <si>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</si>
  <si>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</si>
  <si>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</si>
  <si>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</si>
  <si>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</si>
  <si>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</si>
  <si>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</si>
  <si>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</si>
  <si>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</si>
  <si>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</si>
  <si>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</si>
  <si>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</si>
  <si>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</si>
  <si>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</si>
  <si>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</si>
  <si>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</si>
  <si>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</si>
  <si>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</si>
  <si>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</si>
  <si>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</si>
  <si>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</si>
  <si>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</si>
  <si>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</si>
  <si>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</si>
  <si>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</si>
  <si>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</si>
  <si>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</si>
  <si>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</si>
  <si>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</si>
  <si>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</si>
  <si>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</si>
  <si>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</si>
  <si>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</si>
  <si>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</si>
  <si>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</si>
  <si>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</si>
  <si>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</si>
  <si>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</si>
  <si>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</si>
  <si>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</si>
  <si>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</si>
  <si>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</si>
  <si>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</si>
  <si>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</si>
  <si>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</si>
  <si>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</si>
  <si>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</si>
  <si>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</si>
  <si>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</si>
  <si>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</si>
  <si>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</si>
  <si>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</si>
  <si>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</si>
  <si>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</si>
  <si>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</si>
  <si>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</si>
  <si>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</si>
  <si>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</si>
  <si>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</si>
  <si>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KSP</t>
  </si>
  <si>
    <t>S</t>
  </si>
  <si>
    <t>KAMP</t>
  </si>
  <si>
    <t>V</t>
  </si>
  <si>
    <t>TMT</t>
  </si>
  <si>
    <t>월령 40%이하로 방풍막 해제</t>
  </si>
  <si>
    <t>W</t>
  </si>
  <si>
    <t>정예솜</t>
  </si>
  <si>
    <t>9s/23k 14s/24k 19s/22k</t>
  </si>
  <si>
    <t>13s/29k 15s/24k</t>
  </si>
  <si>
    <t>M_035116-035117:N</t>
  </si>
  <si>
    <t xml:space="preserve">[17:58] 035172-035174 강풍으로 인한 dec oscillation으로 KSP script #31-33 수동관측함 </t>
  </si>
  <si>
    <t>SSE</t>
  </si>
  <si>
    <t>25s/25k 15s/22k 10s/22k</t>
  </si>
  <si>
    <t>20s/23k 14s/24k 10s/25k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</si>
</sst>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67" sqref="I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45537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191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0.38125000000000003</v>
      </c>
      <c r="D9" s="8">
        <v>1.9</v>
      </c>
      <c r="E9" s="8">
        <v>7</v>
      </c>
      <c r="F9" s="8">
        <v>56.5</v>
      </c>
      <c r="G9" s="36" t="s">
        <v>190</v>
      </c>
      <c r="H9" s="8">
        <v>0.2</v>
      </c>
      <c r="I9" s="36">
        <v>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4.5999999999999996</v>
      </c>
      <c r="F10" s="8">
        <v>50.2</v>
      </c>
      <c r="G10" s="36" t="s">
        <v>185</v>
      </c>
      <c r="H10" s="8">
        <v>1.7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0.79166666666666663</v>
      </c>
      <c r="D11" s="15">
        <v>1.9</v>
      </c>
      <c r="E11" s="15">
        <v>2.2000000000000002</v>
      </c>
      <c r="F11" s="15">
        <v>61.6</v>
      </c>
      <c r="G11" s="36" t="s">
        <v>196</v>
      </c>
      <c r="H11" s="15">
        <v>10.8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24.410416666666666</v>
      </c>
      <c r="D12" s="19">
        <f>AVERAGE(D9:D11)</f>
        <v>1.7333333333333332</v>
      </c>
      <c r="E12" s="19">
        <f>AVERAGE(E9:E11)</f>
        <v>4.6000000000000005</v>
      </c>
      <c r="F12" s="20">
        <f>AVERAGE(F9:F11)</f>
        <v>56.1</v>
      </c>
      <c r="G12" s="21"/>
      <c r="H12" s="22">
        <f>AVERAGE(H9:H11)</f>
        <v>4.2333333333333334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186</v>
      </c>
      <c r="G16" s="27" t="s">
        <v>184</v>
      </c>
      <c r="H16" s="116" t="s">
        <v>188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0.32500000000000001</v>
      </c>
      <c r="D17" s="28">
        <v>0.3263888888888889</v>
      </c>
      <c r="E17" s="28">
        <v>0.36041666666666666</v>
      </c>
      <c r="F17" s="28">
        <v>0.58333333333333337</v>
      </c>
      <c r="G17" s="28">
        <v>0.64652777777777781</v>
      </c>
      <c r="H17" s="28">
        <v>0.79513888888888884</v>
      </c>
      <c r="I17" s="28">
        <v>0.8208333333333333</v>
      </c>
      <c r="J17" s="28"/>
      <c r="K17" s="28"/>
      <c r="L17" s="28"/>
      <c r="M17" s="28"/>
      <c r="N17" s="28"/>
      <c r="O17" s="28"/>
      <c r="P17" s="28">
        <v>0.83333333333333337</v>
      </c>
    </row>
    <row r="18" spans="2:16" ht="14.15" customHeight="1">
      <c r="B18" s="35" t="s">
        <v>43</v>
      </c>
      <c r="C18" s="27">
        <v>34891</v>
      </c>
      <c r="D18" s="27">
        <v>34892</v>
      </c>
      <c r="E18" s="27">
        <v>34911</v>
      </c>
      <c r="F18" s="27">
        <v>35062</v>
      </c>
      <c r="G18" s="27">
        <v>35104</v>
      </c>
      <c r="H18" s="27">
        <v>35200</v>
      </c>
      <c r="I18" s="27">
        <v>35212</v>
      </c>
      <c r="J18" s="27"/>
      <c r="K18" s="27"/>
      <c r="L18" s="27"/>
      <c r="M18" s="27"/>
      <c r="N18" s="27"/>
      <c r="O18" s="27"/>
      <c r="P18" s="27">
        <v>35224</v>
      </c>
    </row>
    <row r="19" spans="2:16" ht="14.15" customHeight="1" thickBot="1">
      <c r="B19" s="13" t="s">
        <v>44</v>
      </c>
      <c r="C19" s="29"/>
      <c r="D19" s="27">
        <v>34903</v>
      </c>
      <c r="E19" s="30">
        <v>35061</v>
      </c>
      <c r="F19" s="30">
        <v>35103</v>
      </c>
      <c r="G19" s="30">
        <v>35199</v>
      </c>
      <c r="H19" s="30">
        <v>35211</v>
      </c>
      <c r="I19" s="30">
        <v>35223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151</v>
      </c>
      <c r="F20" s="33">
        <f>IF(ISNUMBER(F18),F19-F18+1,"")</f>
        <v>42</v>
      </c>
      <c r="G20" s="33">
        <f>IF(ISNUMBER(G18),G19-G18+1,"")</f>
        <v>96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>
        <v>0.34236111111111112</v>
      </c>
      <c r="D24" s="106">
        <v>0.34375</v>
      </c>
      <c r="E24" s="113" t="s">
        <v>187</v>
      </c>
      <c r="F24" s="135" t="s">
        <v>192</v>
      </c>
      <c r="G24" s="135"/>
      <c r="H24" s="135"/>
      <c r="I24" s="135"/>
      <c r="J24" s="106">
        <v>0.8222222222222223</v>
      </c>
      <c r="K24" s="106">
        <v>0.82430555555555562</v>
      </c>
      <c r="L24" s="36" t="s">
        <v>180</v>
      </c>
      <c r="M24" s="135" t="s">
        <v>197</v>
      </c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>
        <v>0.34583333333333338</v>
      </c>
      <c r="D26" s="106">
        <v>0.34722222222222227</v>
      </c>
      <c r="E26" s="113" t="s">
        <v>168</v>
      </c>
      <c r="F26" s="135" t="s">
        <v>193</v>
      </c>
      <c r="G26" s="135"/>
      <c r="H26" s="135"/>
      <c r="I26" s="135"/>
      <c r="J26" s="106">
        <v>0.8256944444444444</v>
      </c>
      <c r="K26" s="106">
        <v>0.82777777777777783</v>
      </c>
      <c r="L26" s="36" t="s">
        <v>181</v>
      </c>
      <c r="M26" s="135" t="s">
        <v>198</v>
      </c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0.20069444444444443</v>
      </c>
      <c r="D30" s="43">
        <v>0.14652777777777778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0.40972222222222221</v>
      </c>
    </row>
    <row r="31" spans="2:16" ht="14.15" customHeight="1">
      <c r="B31" s="37" t="s">
        <v>173</v>
      </c>
      <c r="C31" s="47">
        <v>0.21527777777777779</v>
      </c>
      <c r="D31" s="7">
        <v>0.14652777777777778</v>
      </c>
      <c r="E31" s="7">
        <v>6.1805555555555558E-2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0.44236111111111115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0.21527777777777779</v>
      </c>
      <c r="D34" s="110">
        <f t="shared" ref="D34:P34" si="1">D31-D32-D33</f>
        <v>0.14652777777777778</v>
      </c>
      <c r="E34" s="110">
        <f t="shared" si="1"/>
        <v>6.1805555555555558E-2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0.44236111111111115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194</v>
      </c>
      <c r="D36" s="138"/>
      <c r="E36" s="139"/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195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4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-162.4</v>
      </c>
      <c r="D72" s="60">
        <v>-166.9</v>
      </c>
      <c r="E72" s="100" t="s">
        <v>120</v>
      </c>
      <c r="F72" s="60">
        <v>20.8</v>
      </c>
      <c r="G72" s="60">
        <v>19.5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</v>
      </c>
      <c r="D73" s="60">
        <v>-162.4</v>
      </c>
      <c r="E73" s="102" t="s">
        <v>124</v>
      </c>
      <c r="F73" s="61">
        <v>32.1</v>
      </c>
      <c r="G73" s="61">
        <v>25.9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-174</v>
      </c>
      <c r="D74" s="60">
        <v>-189.1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-123.9</v>
      </c>
      <c r="D75" s="60">
        <v>-133.9</v>
      </c>
      <c r="E75" s="102" t="s">
        <v>134</v>
      </c>
      <c r="F75" s="62">
        <v>35</v>
      </c>
      <c r="G75" s="62">
        <v>30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30.3</v>
      </c>
      <c r="D76" s="60">
        <v>25.4</v>
      </c>
      <c r="E76" s="102" t="s">
        <v>139</v>
      </c>
      <c r="F76" s="62">
        <v>40</v>
      </c>
      <c r="G76" s="62">
        <v>35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26.5</v>
      </c>
      <c r="D77" s="60">
        <v>22.5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24.2</v>
      </c>
      <c r="D78" s="60">
        <v>20.5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22.9</v>
      </c>
      <c r="D79" s="60">
        <v>19.5</v>
      </c>
      <c r="E79" s="100" t="s">
        <v>154</v>
      </c>
      <c r="F79" s="60">
        <v>15.3</v>
      </c>
      <c r="G79" s="60">
        <v>3.6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8.3800000000000004E-5</v>
      </c>
      <c r="D80" s="64">
        <v>4.46E-5</v>
      </c>
      <c r="E80" s="102" t="s">
        <v>159</v>
      </c>
      <c r="F80" s="61">
        <v>45</v>
      </c>
      <c r="G80" s="61">
        <v>68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189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2024-09-02T20:04:09Z</dcterms:modified>
</cp:coreProperties>
</file>