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<sst xmlns="http://schemas.openxmlformats.org/spreadsheetml/2006/main" count="227" uniqueCount="214">
  <si>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</si>
  <si>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</si>
  <si>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</si>
  <si>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</si>
  <si>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</si>
  <si>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</si>
  <si>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</si>
  <si>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</si>
  <si>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</si>
  <si>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</si>
  <si>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</si>
  <si>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</si>
  <si>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</si>
  <si>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</si>
  <si>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</si>
  <si>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</si>
  <si>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</si>
  <si>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</si>
  <si>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</si>
  <si>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</si>
  <si>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</si>
  <si>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</si>
  <si>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</si>
  <si>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</si>
  <si>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</si>
  <si>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</si>
  <si>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</si>
  <si>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</si>
  <si>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</si>
  <si>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</si>
  <si>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</si>
  <si>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</si>
  <si>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</si>
  <si>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</si>
  <si>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</si>
  <si>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</si>
  <si>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</si>
  <si>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</si>
  <si>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</si>
  <si>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</si>
  <si>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</si>
  <si>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</si>
  <si>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</si>
  <si>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</si>
  <si>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</si>
  <si>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</si>
  <si>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</si>
  <si>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</si>
  <si>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</si>
  <si>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</si>
  <si>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</si>
  <si>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</si>
  <si>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</si>
  <si>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</si>
  <si>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</si>
  <si>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</si>
  <si>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</si>
  <si>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</si>
  <si>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</si>
  <si>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</si>
  <si>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</si>
  <si>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</si>
  <si>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</si>
  <si>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</si>
  <si>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</si>
  <si>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</si>
  <si>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</si>
  <si>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</si>
  <si>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</si>
  <si>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</si>
  <si>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</si>
  <si>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</si>
  <si>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</si>
  <si>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</si>
  <si>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</si>
  <si>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</si>
  <si>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</si>
  <si>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</si>
  <si>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</si>
  <si>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</si>
  <si>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</si>
  <si>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</si>
  <si>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</si>
  <si>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</si>
  <si>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</si>
  <si>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</si>
  <si>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</si>
  <si>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</si>
  <si>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</si>
  <si>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</si>
  <si>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</si>
  <si>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</si>
  <si>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</si>
  <si>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</si>
  <si>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</si>
  <si>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</si>
  <si>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</si>
  <si>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</si>
  <si>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</si>
  <si>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</si>
  <si>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</si>
  <si>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</si>
  <si>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</si>
  <si>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</si>
  <si>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</si>
  <si>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</si>
  <si>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</si>
  <si>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</si>
  <si>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</si>
  <si>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</si>
  <si>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</si>
  <si>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</si>
  <si>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</si>
  <si>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</si>
  <si>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</si>
  <si>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</si>
  <si>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</si>
  <si>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</si>
  <si>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</si>
  <si>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</si>
  <si>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</si>
  <si>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</si>
  <si>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</si>
  <si>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</si>
  <si>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</si>
  <si>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</si>
  <si>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</si>
  <si>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</si>
  <si>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</si>
  <si>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</si>
  <si>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</si>
  <si>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</si>
  <si>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</si>
  <si>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</si>
  <si>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</si>
  <si>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</si>
  <si>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</si>
  <si>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</si>
  <si>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</si>
  <si>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</si>
  <si>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</si>
  <si>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</si>
  <si>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</si>
  <si>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</si>
  <si>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</si>
  <si>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</si>
  <si>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</si>
  <si>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</si>
  <si>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</si>
  <si>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</si>
  <si>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</si>
  <si>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</si>
  <si>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</si>
  <si>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</si>
  <si>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</si>
  <si>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</si>
  <si>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</si>
  <si>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</si>
  <si>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</si>
  <si>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</si>
  <si>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</si>
  <si>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</si>
  <si>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</si>
  <si>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</si>
  <si>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</si>
  <si>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</si>
  <si>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</si>
  <si>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</si>
  <si>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</si>
  <si>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</si>
  <si>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</si>
  <si>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</si>
  <si>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</si>
  <si>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</si>
  <si>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</si>
  <si>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</si>
  <si>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</si>
  <si>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</si>
  <si>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</si>
  <si>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</si>
  <si>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</si>
  <si>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</si>
  <si>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</si>
  <si>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</si>
  <si>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KSP</t>
  </si>
  <si>
    <t>-</t>
  </si>
  <si>
    <t>정예솜</t>
  </si>
  <si>
    <t>월령 40%이상로 방풍막 연결</t>
  </si>
  <si>
    <t>NW</t>
  </si>
  <si>
    <t>KAMP</t>
  </si>
  <si>
    <t>저녁 flat 찍다 구름이 있어 중단함</t>
  </si>
  <si>
    <t>V</t>
  </si>
  <si>
    <t>10s/23k</t>
  </si>
  <si>
    <t>C_031501-031504</t>
  </si>
  <si>
    <t>C_031509-031510</t>
  </si>
  <si>
    <t>[08:36] 짙은 구름 및 높은 습도(vaisala 83%/ 2.3m 95%)로 인한 관측 대기/ [09:11] 관측 재개</t>
  </si>
  <si>
    <t>C_031512-031520</t>
  </si>
  <si>
    <t>C_031523-031530</t>
  </si>
  <si>
    <t>C_031532</t>
  </si>
  <si>
    <t>C_031538-031540</t>
  </si>
  <si>
    <t>C_031542-031545</t>
  </si>
  <si>
    <t>C_031547-031556</t>
  </si>
  <si>
    <t>T_031585</t>
  </si>
  <si>
    <t>M_031594-031595:K</t>
  </si>
  <si>
    <t>M_031615-031616:T</t>
  </si>
  <si>
    <t>[10:27] 짙은 구름으로 인한 관측 대기/ [11:01] 관측 재개/ [11:16] 짙은 구름으로 인한 관측 대기/ [12:45] 관측 재개</t>
  </si>
  <si>
    <t>[13:19] 짙은 구름으로 인한 관측 대기/ [14:24] 관측 재개/ [14:46] 짙은 구름으로 인한 관측 대기/ 15:50] 관측 재개</t>
  </si>
  <si>
    <t>[16:51] 짙은 구름으로 인한 관측 대기/ [17:13] 관측 재개</t>
  </si>
  <si>
    <t>M_031632-031633:K</t>
  </si>
  <si>
    <t>높은 습도(vaisala 87%/ 2.3m 95%)로 인해 새벽 flat 건너뜀</t>
  </si>
  <si>
    <t>N</t>
  </si>
  <si>
    <t>C_031568-031671</t>
  </si>
  <si>
    <t>[19:13] 짙은 구름 및 높은 습도(vaisala 86%/topring 85%/ 2.3m 95%)로 인한 관측 대기 후 종료</t>
  </si>
  <si>
    <t>T_031585 벌지 관측 중 따라가다 더 이상 못 내려가 멈춤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</si>
</sst>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H82" sqref="H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45524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55.590062111801245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0.37638888888888888</v>
      </c>
      <c r="D9" s="8" t="s">
        <v>185</v>
      </c>
      <c r="E9" s="8">
        <v>12.1</v>
      </c>
      <c r="F9" s="8">
        <v>82.8</v>
      </c>
      <c r="G9" s="36" t="s">
        <v>210</v>
      </c>
      <c r="H9" s="8">
        <v>5.2</v>
      </c>
      <c r="I9" s="36">
        <v>99.4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2.8</v>
      </c>
      <c r="E10" s="8">
        <v>11.8</v>
      </c>
      <c r="F10" s="8">
        <v>77.3</v>
      </c>
      <c r="G10" s="36" t="s">
        <v>210</v>
      </c>
      <c r="H10" s="8">
        <v>5.4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0.80138888888888893</v>
      </c>
      <c r="D11" s="15" t="s">
        <v>185</v>
      </c>
      <c r="E11" s="15">
        <v>9.5</v>
      </c>
      <c r="F11" s="15">
        <v>86</v>
      </c>
      <c r="G11" s="36" t="s">
        <v>188</v>
      </c>
      <c r="H11" s="15">
        <v>3.4</v>
      </c>
      <c r="I11" s="16"/>
      <c r="J11" s="9">
        <f>IF(L11, 1, 0) + IF(M11, 2, 0) + IF(N11, 4, 0) + IF(O11, 8, 0) + IF(P11, 16, 0)</f>
        <v>5</v>
      </c>
      <c r="K11" s="12" t="b">
        <v>0</v>
      </c>
      <c r="L11" s="12" t="b">
        <v>1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24.424999999999997</v>
      </c>
      <c r="D12" s="19">
        <f>AVERAGE(D9:D11)</f>
        <v>2.8</v>
      </c>
      <c r="E12" s="19">
        <f>AVERAGE(E9:E11)</f>
        <v>11.133333333333333</v>
      </c>
      <c r="F12" s="20">
        <f>AVERAGE(F9:F11)</f>
        <v>82.033333333333331</v>
      </c>
      <c r="G12" s="21"/>
      <c r="H12" s="22">
        <f>AVERAGE(H9:H11)</f>
        <v>4.666666666666667</v>
      </c>
      <c r="I12" s="23"/>
      <c r="J12" s="24">
        <f>AVERAGE(J9:J11)</f>
        <v>6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189</v>
      </c>
      <c r="G16" s="27" t="s">
        <v>184</v>
      </c>
      <c r="H16" s="116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0.31875000000000003</v>
      </c>
      <c r="D17" s="28">
        <v>0.32013888888888892</v>
      </c>
      <c r="E17" s="28">
        <v>0.35486111111111113</v>
      </c>
      <c r="F17" s="28">
        <v>0.65972222222222221</v>
      </c>
      <c r="G17" s="28">
        <v>0.68263888888888891</v>
      </c>
      <c r="H17" s="28">
        <v>0.81944444444444453</v>
      </c>
      <c r="I17" s="28"/>
      <c r="J17" s="28"/>
      <c r="K17" s="28"/>
      <c r="L17" s="28"/>
      <c r="M17" s="28"/>
      <c r="N17" s="28"/>
      <c r="O17" s="28"/>
      <c r="P17" s="28">
        <v>0.82291666666666663</v>
      </c>
    </row>
    <row r="18" spans="2:16" ht="14.15" customHeight="1">
      <c r="B18" s="35" t="s">
        <v>43</v>
      </c>
      <c r="C18" s="27">
        <v>31495</v>
      </c>
      <c r="D18" s="27">
        <v>31496</v>
      </c>
      <c r="E18" s="27">
        <v>31509</v>
      </c>
      <c r="F18" s="27">
        <v>31589</v>
      </c>
      <c r="G18" s="27">
        <v>31604</v>
      </c>
      <c r="H18" s="27">
        <v>31672</v>
      </c>
      <c r="I18" s="27"/>
      <c r="J18" s="27"/>
      <c r="K18" s="27"/>
      <c r="L18" s="27"/>
      <c r="M18" s="27"/>
      <c r="N18" s="27"/>
      <c r="O18" s="27"/>
      <c r="P18" s="27">
        <v>31677</v>
      </c>
    </row>
    <row r="19" spans="2:16" ht="14.15" customHeight="1" thickBot="1">
      <c r="B19" s="13" t="s">
        <v>44</v>
      </c>
      <c r="C19" s="29"/>
      <c r="D19" s="27">
        <v>31503</v>
      </c>
      <c r="E19" s="30">
        <v>31588</v>
      </c>
      <c r="F19" s="30">
        <v>31603</v>
      </c>
      <c r="G19" s="30">
        <v>31671</v>
      </c>
      <c r="H19" s="30">
        <v>31676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8</v>
      </c>
      <c r="E20" s="33">
        <f>IF(ISNUMBER(E18),E19-E18+1,"")</f>
        <v>80</v>
      </c>
      <c r="F20" s="33">
        <f>IF(ISNUMBER(F18),F19-F18+1,"")</f>
        <v>15</v>
      </c>
      <c r="G20" s="33">
        <f>IF(ISNUMBER(G18),G19-G18+1,"")</f>
        <v>68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>
        <v>0.33680555555555558</v>
      </c>
      <c r="D24" s="106">
        <v>0.33680555555555558</v>
      </c>
      <c r="E24" s="113" t="s">
        <v>191</v>
      </c>
      <c r="F24" s="135" t="s">
        <v>192</v>
      </c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0.24236111111111111</v>
      </c>
      <c r="D30" s="43">
        <v>0.12013888888888889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0.42499999999999999</v>
      </c>
    </row>
    <row r="31" spans="2:16" ht="14.15" customHeight="1">
      <c r="B31" s="37" t="s">
        <v>173</v>
      </c>
      <c r="C31" s="47">
        <v>0.2638888888888889</v>
      </c>
      <c r="D31" s="7">
        <v>0.12013888888888889</v>
      </c>
      <c r="E31" s="7">
        <v>6.3194444444444442E-2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0.44722222222222224</v>
      </c>
    </row>
    <row r="32" spans="2:16" ht="14.15" customHeight="1">
      <c r="B32" s="37" t="s">
        <v>67</v>
      </c>
      <c r="C32" s="49">
        <v>0.14027777777777778</v>
      </c>
      <c r="D32" s="50">
        <v>1.7361111111111112E-2</v>
      </c>
      <c r="E32" s="50">
        <v>4.0972222222222222E-2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0.1986111111111111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0.12361111111111112</v>
      </c>
      <c r="D34" s="110">
        <f t="shared" ref="D34:P34" si="1">D31-D32-D33</f>
        <v>0.10277777777777777</v>
      </c>
      <c r="E34" s="110">
        <f t="shared" si="1"/>
        <v>2.222222222222222E-2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0.24861111111111114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4" t="s">
        <v>69</v>
      </c>
      <c r="C36" s="138" t="s">
        <v>193</v>
      </c>
      <c r="D36" s="138"/>
      <c r="E36" s="139" t="s">
        <v>194</v>
      </c>
      <c r="F36" s="140"/>
      <c r="G36" s="139" t="s">
        <v>196</v>
      </c>
      <c r="H36" s="140"/>
      <c r="I36" s="139" t="s">
        <v>197</v>
      </c>
      <c r="J36" s="140"/>
      <c r="K36" s="138" t="s">
        <v>198</v>
      </c>
      <c r="L36" s="138"/>
      <c r="M36" s="138" t="s">
        <v>199</v>
      </c>
      <c r="N36" s="138"/>
      <c r="O36" s="138" t="s">
        <v>200</v>
      </c>
      <c r="P36" s="138"/>
    </row>
    <row r="37" spans="2:16" ht="18" customHeight="1">
      <c r="B37" s="145"/>
      <c r="C37" s="138" t="s">
        <v>201</v>
      </c>
      <c r="D37" s="138"/>
      <c r="E37" s="138" t="s">
        <v>211</v>
      </c>
      <c r="F37" s="138"/>
      <c r="G37" s="138" t="s">
        <v>202</v>
      </c>
      <c r="H37" s="138"/>
      <c r="I37" s="138" t="s">
        <v>203</v>
      </c>
      <c r="J37" s="138"/>
      <c r="K37" s="138" t="s">
        <v>204</v>
      </c>
      <c r="L37" s="138"/>
      <c r="M37" s="138" t="s">
        <v>208</v>
      </c>
      <c r="N37" s="138"/>
      <c r="O37" s="138"/>
      <c r="P37" s="138"/>
    </row>
    <row r="38" spans="2:16" ht="18" customHeight="1">
      <c r="B38" s="145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5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5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6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190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195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 t="s">
        <v>205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73" t="s">
        <v>206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 t="s">
        <v>213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 t="s">
        <v>207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 t="s">
        <v>212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 t="s">
        <v>209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5" t="s">
        <v>171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175</v>
      </c>
      <c r="C54" s="161"/>
      <c r="D54" s="161"/>
      <c r="E54" s="161"/>
      <c r="F54" s="112">
        <v>449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7" t="s">
        <v>71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49999999999999" customHeight="1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49999999999999" customHeight="1">
      <c r="B59" s="169" t="s">
        <v>78</v>
      </c>
      <c r="C59" s="170"/>
      <c r="D59" s="58">
        <v>7</v>
      </c>
      <c r="E59" s="169" t="s">
        <v>79</v>
      </c>
      <c r="F59" s="170"/>
      <c r="G59" s="58" t="b">
        <v>1</v>
      </c>
      <c r="H59" s="171" t="s">
        <v>80</v>
      </c>
      <c r="I59" s="170"/>
      <c r="J59" s="58" t="b">
        <v>1</v>
      </c>
      <c r="K59" s="171" t="s">
        <v>81</v>
      </c>
      <c r="L59" s="170"/>
      <c r="M59" s="58" t="b">
        <v>1</v>
      </c>
      <c r="N59" s="172" t="s">
        <v>82</v>
      </c>
      <c r="O59" s="170"/>
      <c r="P59" s="58" t="b">
        <v>1</v>
      </c>
    </row>
    <row r="60" spans="2:16" ht="20.149999999999999" customHeight="1">
      <c r="B60" s="169" t="s">
        <v>83</v>
      </c>
      <c r="C60" s="170"/>
      <c r="D60" s="58" t="b">
        <v>1</v>
      </c>
      <c r="E60" s="169" t="s">
        <v>84</v>
      </c>
      <c r="F60" s="170"/>
      <c r="G60" s="58" t="b">
        <v>1</v>
      </c>
      <c r="H60" s="171" t="s">
        <v>85</v>
      </c>
      <c r="I60" s="170"/>
      <c r="J60" s="58" t="b">
        <v>1</v>
      </c>
      <c r="K60" s="171" t="s">
        <v>86</v>
      </c>
      <c r="L60" s="170"/>
      <c r="M60" s="58" t="b">
        <v>1</v>
      </c>
      <c r="N60" s="172" t="s">
        <v>87</v>
      </c>
      <c r="O60" s="170"/>
      <c r="P60" s="58" t="b">
        <v>1</v>
      </c>
    </row>
    <row r="61" spans="2:16" ht="20.149999999999999" customHeight="1">
      <c r="B61" s="169" t="s">
        <v>88</v>
      </c>
      <c r="C61" s="170"/>
      <c r="D61" s="58" t="b">
        <v>1</v>
      </c>
      <c r="E61" s="169" t="s">
        <v>89</v>
      </c>
      <c r="F61" s="170"/>
      <c r="G61" s="58" t="b">
        <v>1</v>
      </c>
      <c r="H61" s="171" t="s">
        <v>90</v>
      </c>
      <c r="I61" s="170"/>
      <c r="J61" s="58" t="b">
        <v>1</v>
      </c>
      <c r="K61" s="171" t="s">
        <v>91</v>
      </c>
      <c r="L61" s="170"/>
      <c r="M61" s="58" t="b">
        <v>1</v>
      </c>
      <c r="N61" s="172" t="s">
        <v>92</v>
      </c>
      <c r="O61" s="170"/>
      <c r="P61" s="58" t="b">
        <v>1</v>
      </c>
    </row>
    <row r="62" spans="2:16" ht="20.149999999999999" customHeight="1">
      <c r="B62" s="171" t="s">
        <v>90</v>
      </c>
      <c r="C62" s="170"/>
      <c r="D62" s="58" t="b">
        <v>1</v>
      </c>
      <c r="E62" s="169" t="s">
        <v>93</v>
      </c>
      <c r="F62" s="170"/>
      <c r="G62" s="58" t="b">
        <v>1</v>
      </c>
      <c r="H62" s="171" t="s">
        <v>94</v>
      </c>
      <c r="I62" s="170"/>
      <c r="J62" s="58" t="b">
        <v>0</v>
      </c>
      <c r="K62" s="171" t="s">
        <v>95</v>
      </c>
      <c r="L62" s="170"/>
      <c r="M62" s="58" t="b">
        <v>1</v>
      </c>
      <c r="N62" s="172" t="s">
        <v>85</v>
      </c>
      <c r="O62" s="170"/>
      <c r="P62" s="58" t="b">
        <v>1</v>
      </c>
    </row>
    <row r="63" spans="2:16" ht="20.149999999999999" customHeight="1">
      <c r="B63" s="171" t="s">
        <v>96</v>
      </c>
      <c r="C63" s="170"/>
      <c r="D63" s="58" t="b">
        <v>1</v>
      </c>
      <c r="E63" s="169" t="s">
        <v>97</v>
      </c>
      <c r="F63" s="170"/>
      <c r="G63" s="58" t="b">
        <v>1</v>
      </c>
      <c r="H63" s="68"/>
      <c r="I63" s="69"/>
      <c r="J63" s="70"/>
      <c r="K63" s="171" t="s">
        <v>98</v>
      </c>
      <c r="L63" s="170"/>
      <c r="M63" s="58" t="b">
        <v>1</v>
      </c>
      <c r="N63" s="172" t="s">
        <v>169</v>
      </c>
      <c r="O63" s="170"/>
      <c r="P63" s="58" t="b">
        <v>1</v>
      </c>
    </row>
    <row r="64" spans="2:16" ht="20.149999999999999" customHeight="1">
      <c r="B64" s="171" t="s">
        <v>99</v>
      </c>
      <c r="C64" s="170"/>
      <c r="D64" s="58" t="b">
        <v>0</v>
      </c>
      <c r="E64" s="169" t="s">
        <v>100</v>
      </c>
      <c r="F64" s="170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164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-162.4</v>
      </c>
      <c r="D72" s="60">
        <v>-163.5</v>
      </c>
      <c r="E72" s="100" t="s">
        <v>120</v>
      </c>
      <c r="F72" s="60">
        <v>21.8</v>
      </c>
      <c r="G72" s="60">
        <v>20.2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</v>
      </c>
      <c r="D73" s="60">
        <v>-158.9</v>
      </c>
      <c r="E73" s="102" t="s">
        <v>124</v>
      </c>
      <c r="F73" s="61">
        <v>38.200000000000003</v>
      </c>
      <c r="G73" s="61">
        <v>38.5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-173.1</v>
      </c>
      <c r="D74" s="60">
        <v>-174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-125.3</v>
      </c>
      <c r="D75" s="60">
        <v>-127.5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31.3</v>
      </c>
      <c r="D76" s="60">
        <v>29.6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27.4</v>
      </c>
      <c r="D77" s="60">
        <v>25.8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25.2</v>
      </c>
      <c r="D78" s="60">
        <v>23.6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23.9</v>
      </c>
      <c r="D79" s="60">
        <v>22.3</v>
      </c>
      <c r="E79" s="100" t="s">
        <v>154</v>
      </c>
      <c r="F79" s="60">
        <v>15.1</v>
      </c>
      <c r="G79" s="60">
        <v>12.3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8.6299999999999997E-5</v>
      </c>
      <c r="D80" s="64">
        <v>9.1100000000000005E-5</v>
      </c>
      <c r="E80" s="102" t="s">
        <v>159</v>
      </c>
      <c r="F80" s="61">
        <v>73</v>
      </c>
      <c r="G80" s="61">
        <v>72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187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2024-08-20T19:57:27Z</dcterms:modified>
</cp:coreProperties>
</file>