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<sst xmlns="http://schemas.openxmlformats.org/spreadsheetml/2006/main" count="214" uniqueCount="201">
  <si>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</si>
  <si>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</si>
  <si>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</si>
  <si>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</si>
  <si>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</si>
  <si>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</si>
  <si>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</si>
  <si>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</si>
  <si>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</si>
  <si>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</si>
  <si>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</si>
  <si>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</si>
  <si>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</si>
  <si>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</si>
  <si>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</si>
  <si>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</si>
  <si>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</si>
  <si>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</si>
  <si>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</si>
  <si>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</si>
  <si>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</si>
  <si>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</si>
  <si>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</si>
  <si>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</si>
  <si>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</si>
  <si>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</si>
  <si>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</si>
  <si>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</si>
  <si>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</si>
  <si>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</si>
  <si>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</si>
  <si>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</si>
  <si>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</si>
  <si>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</si>
  <si>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</si>
  <si>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</si>
  <si>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</si>
  <si>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</si>
  <si>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</si>
  <si>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</si>
  <si>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</si>
  <si>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</si>
  <si>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</si>
  <si>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</si>
  <si>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</si>
  <si>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</si>
  <si>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</si>
  <si>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</si>
  <si>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</si>
  <si>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</si>
  <si>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</si>
  <si>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</si>
  <si>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</si>
  <si>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</si>
  <si>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</si>
  <si>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</si>
  <si>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</si>
  <si>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</si>
  <si>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</si>
  <si>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</si>
  <si>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</si>
  <si>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</si>
  <si>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</si>
  <si>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</si>
  <si>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</si>
  <si>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</si>
  <si>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</si>
  <si>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</si>
  <si>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</si>
  <si>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</si>
  <si>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</si>
  <si>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</si>
  <si>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</si>
  <si>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</si>
  <si>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</si>
  <si>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</si>
  <si>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</si>
  <si>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</si>
  <si>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</si>
  <si>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</si>
  <si>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</si>
  <si>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</si>
  <si>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</si>
  <si>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</si>
  <si>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</si>
  <si>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</si>
  <si>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</si>
  <si>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</si>
  <si>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</si>
  <si>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</si>
  <si>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</si>
  <si>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</si>
  <si>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</si>
  <si>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</si>
  <si>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</si>
  <si>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</si>
  <si>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</si>
  <si>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</si>
  <si>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</si>
  <si>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</si>
  <si>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</si>
  <si>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</si>
  <si>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</si>
  <si>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</si>
  <si>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</si>
  <si>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</si>
  <si>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</si>
  <si>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</si>
  <si>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</si>
  <si>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</si>
  <si>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</si>
  <si>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</si>
  <si>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</si>
  <si>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</si>
  <si>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</si>
  <si>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</si>
  <si>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</si>
  <si>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</si>
  <si>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</si>
  <si>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</si>
  <si>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</si>
  <si>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</si>
  <si>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</si>
  <si>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</si>
  <si>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</si>
  <si>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</si>
  <si>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</si>
  <si>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</si>
  <si>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</si>
  <si>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</si>
  <si>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</si>
  <si>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</si>
  <si>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</si>
  <si>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</si>
  <si>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</si>
  <si>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</si>
  <si>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</si>
  <si>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</si>
  <si>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</si>
  <si>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</si>
  <si>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</si>
  <si>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</si>
  <si>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</si>
  <si>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</si>
  <si>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</si>
  <si>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</si>
  <si>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</si>
  <si>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</si>
  <si>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</si>
  <si>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</si>
  <si>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</si>
  <si>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</si>
  <si>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</si>
  <si>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</si>
  <si>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</si>
  <si>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</si>
  <si>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</si>
  <si>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</si>
  <si>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</si>
  <si>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</si>
  <si>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</si>
  <si>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</si>
  <si>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</si>
  <si>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</si>
  <si>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</si>
  <si>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</si>
  <si>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</si>
  <si>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</si>
  <si>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</si>
  <si>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</si>
  <si>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</si>
  <si>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</si>
  <si>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</si>
  <si>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</si>
  <si>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</si>
  <si>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</si>
  <si>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</si>
  <si>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</si>
  <si>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</si>
  <si>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</si>
  <si>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</si>
  <si>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</si>
  <si>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</si>
  <si>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</si>
  <si>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</si>
  <si>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-</t>
  </si>
  <si>
    <t>정예솜</t>
  </si>
  <si>
    <t>월령 40%이상로 방풍막 연결</t>
  </si>
  <si>
    <t>ENE</t>
  </si>
  <si>
    <t>C_030703-030747</t>
  </si>
  <si>
    <t>M_030764-030765:M</t>
  </si>
  <si>
    <t>[11:48] 짙은 구름으로 인한 관측 대기/ [13:04] 관측 재개</t>
  </si>
  <si>
    <t>C_030787-030805</t>
  </si>
  <si>
    <t>C_030809-030815</t>
  </si>
  <si>
    <t>I-BAND 촬영함</t>
  </si>
  <si>
    <t>NE</t>
  </si>
  <si>
    <t>S</t>
  </si>
  <si>
    <t>[13:43] 짙은 구름으로 인한 관측 대기</t>
  </si>
  <si>
    <t>구름으로 인한 저녁/ 새벽 flat 건너뜀</t>
  </si>
  <si>
    <t>[19:30] 짙은 구름 및 높은 습도(vaisala 87%/ 2.3m 95%)로 인한 관측 종료</t>
  </si>
  <si>
    <t>tmux_all 실행 2회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</si>
</sst>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45521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21.507064364207221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0.3756944444444445</v>
      </c>
      <c r="D9" s="8">
        <v>2.6</v>
      </c>
      <c r="E9" s="8">
        <v>5.5</v>
      </c>
      <c r="F9" s="8">
        <v>78.5</v>
      </c>
      <c r="G9" s="36" t="s">
        <v>195</v>
      </c>
      <c r="H9" s="8">
        <v>1.8</v>
      </c>
      <c r="I9" s="36">
        <v>94.2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5.6</v>
      </c>
      <c r="F10" s="8">
        <v>80.400000000000006</v>
      </c>
      <c r="G10" s="36" t="s">
        <v>188</v>
      </c>
      <c r="H10" s="8">
        <v>2.4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0.80347222222222225</v>
      </c>
      <c r="D11" s="15" t="s">
        <v>185</v>
      </c>
      <c r="E11" s="15">
        <v>4.5999999999999996</v>
      </c>
      <c r="F11" s="15">
        <v>87.1</v>
      </c>
      <c r="G11" s="36" t="s">
        <v>196</v>
      </c>
      <c r="H11" s="15">
        <v>1.2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24.427777777777777</v>
      </c>
      <c r="D12" s="19">
        <f>AVERAGE(D9:D11)</f>
        <v>2.6</v>
      </c>
      <c r="E12" s="19">
        <f>AVERAGE(E9:E11)</f>
        <v>5.2333333333333334</v>
      </c>
      <c r="F12" s="20">
        <f>AVERAGE(F9:F11)</f>
        <v>82</v>
      </c>
      <c r="G12" s="21"/>
      <c r="H12" s="22">
        <f>AVERAGE(H9:H11)</f>
        <v>1.8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166</v>
      </c>
      <c r="G16" s="27" t="s">
        <v>166</v>
      </c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0.34375</v>
      </c>
      <c r="D17" s="28">
        <v>0.3444444444444445</v>
      </c>
      <c r="E17" s="28">
        <v>0.3611111111111111</v>
      </c>
      <c r="F17" s="28">
        <v>0.7416666666666667</v>
      </c>
      <c r="G17" s="28">
        <v>0.8125</v>
      </c>
      <c r="H17" s="28"/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30697</v>
      </c>
      <c r="D18" s="27">
        <v>30698</v>
      </c>
      <c r="E18" s="27">
        <v>30711</v>
      </c>
      <c r="F18" s="27">
        <v>30816</v>
      </c>
      <c r="G18" s="27">
        <v>30880</v>
      </c>
      <c r="H18" s="27"/>
      <c r="I18" s="27"/>
      <c r="J18" s="27"/>
      <c r="K18" s="27"/>
      <c r="L18" s="27"/>
      <c r="M18" s="27"/>
      <c r="N18" s="27"/>
      <c r="O18" s="27"/>
      <c r="P18" s="27">
        <v>30885</v>
      </c>
    </row>
    <row r="19" spans="2:16" ht="14.15" customHeight="1" thickBot="1">
      <c r="B19" s="13" t="s">
        <v>44</v>
      </c>
      <c r="C19" s="29"/>
      <c r="D19" s="27">
        <v>30702</v>
      </c>
      <c r="E19" s="30">
        <v>30815</v>
      </c>
      <c r="F19" s="30">
        <v>30879</v>
      </c>
      <c r="G19" s="30">
        <v>30884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105</v>
      </c>
      <c r="F20" s="33">
        <f>IF(ISNUMBER(F18),F19-F18+1,"")</f>
        <v>64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174</v>
      </c>
      <c r="F24" s="135"/>
      <c r="G24" s="135"/>
      <c r="H24" s="135"/>
      <c r="I24" s="135"/>
      <c r="J24" s="106"/>
      <c r="K24" s="106"/>
      <c r="L24" s="36" t="s">
        <v>181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175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182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0.25138888888888888</v>
      </c>
      <c r="D30" s="43">
        <v>0.11388888888888889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0.42777777777777776</v>
      </c>
    </row>
    <row r="31" spans="2:16" ht="14.15" customHeight="1">
      <c r="B31" s="37" t="s">
        <v>173</v>
      </c>
      <c r="C31" s="47">
        <v>0.26597222222222222</v>
      </c>
      <c r="D31" s="7">
        <v>0.11388888888888889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0.44236111111111109</v>
      </c>
    </row>
    <row r="32" spans="2:16" ht="14.15" customHeight="1">
      <c r="B32" s="37" t="s">
        <v>67</v>
      </c>
      <c r="C32" s="49">
        <v>0.17083333333333331</v>
      </c>
      <c r="D32" s="50">
        <v>0.11388888888888889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0.34722222222222221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9.5138888888888912E-2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9.5138888888888884E-2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189</v>
      </c>
      <c r="D36" s="138"/>
      <c r="E36" s="139" t="s">
        <v>190</v>
      </c>
      <c r="F36" s="140"/>
      <c r="G36" s="139" t="s">
        <v>192</v>
      </c>
      <c r="H36" s="140"/>
      <c r="I36" s="139" t="s">
        <v>193</v>
      </c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183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197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 t="s">
        <v>194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73" t="s">
        <v>199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176</v>
      </c>
      <c r="C54" s="161"/>
      <c r="D54" s="161"/>
      <c r="E54" s="161"/>
      <c r="F54" s="112">
        <v>87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-164.3</v>
      </c>
      <c r="E72" s="100" t="s">
        <v>120</v>
      </c>
      <c r="F72" s="60">
        <v>19.600000000000001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-158.30000000000001</v>
      </c>
      <c r="D73" s="60">
        <v>-157.5</v>
      </c>
      <c r="E73" s="102" t="s">
        <v>124</v>
      </c>
      <c r="F73" s="61">
        <v>36.9</v>
      </c>
      <c r="G73" s="61">
        <v>38.6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-173.8</v>
      </c>
      <c r="D74" s="60">
        <v>-174.3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-129.4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29.3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25.5</v>
      </c>
      <c r="D77" s="60">
        <v>24.8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23.2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21.9</v>
      </c>
      <c r="D79" s="60">
        <v>21.2</v>
      </c>
      <c r="E79" s="100" t="s">
        <v>154</v>
      </c>
      <c r="F79" s="60">
        <v>13.7</v>
      </c>
      <c r="G79" s="60">
        <v>10.1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8.9499999999999994E-5</v>
      </c>
      <c r="D80" s="64">
        <v>7.0599999999999995E-5</v>
      </c>
      <c r="E80" s="102" t="s">
        <v>159</v>
      </c>
      <c r="F80" s="61">
        <v>59.3</v>
      </c>
      <c r="G80" s="61">
        <v>59.1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2024-08-17T19:47:18Z</dcterms:modified>
</cp:coreProperties>
</file>