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<sst xmlns="http://schemas.openxmlformats.org/spreadsheetml/2006/main" count="214" uniqueCount="202">
  <si>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</si>
  <si>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</si>
  <si>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</si>
  <si>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</si>
  <si>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</si>
  <si>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</si>
  <si>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</si>
  <si>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</si>
  <si>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</si>
  <si>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</si>
  <si>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</si>
  <si>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</si>
  <si>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</si>
  <si>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</si>
  <si>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</si>
  <si>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</si>
  <si>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</si>
  <si>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</si>
  <si>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</si>
  <si>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</si>
  <si>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</si>
  <si>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</si>
  <si>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</si>
  <si>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</si>
  <si>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</si>
  <si>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</si>
  <si>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</si>
  <si>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</si>
  <si>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</si>
  <si>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</si>
  <si>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</si>
  <si>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</si>
  <si>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</si>
  <si>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</si>
  <si>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</si>
  <si>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</si>
  <si>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</si>
  <si>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</si>
  <si>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</si>
  <si>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</si>
  <si>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</si>
  <si>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</si>
  <si>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</si>
  <si>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</si>
  <si>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</si>
  <si>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</si>
  <si>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</si>
  <si>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</si>
  <si>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</si>
  <si>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</si>
  <si>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</si>
  <si>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</si>
  <si>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</si>
  <si>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</si>
  <si>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</si>
  <si>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</si>
  <si>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</si>
  <si>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</si>
  <si>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</si>
  <si>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</si>
  <si>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</si>
  <si>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</si>
  <si>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</si>
  <si>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</si>
  <si>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</si>
  <si>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</si>
  <si>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</si>
  <si>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</si>
  <si>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</si>
  <si>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</si>
  <si>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</si>
  <si>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</si>
  <si>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</si>
  <si>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</si>
  <si>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</si>
  <si>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</si>
  <si>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</si>
  <si>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</si>
  <si>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</si>
  <si>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</si>
  <si>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</si>
  <si>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</si>
  <si>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</si>
  <si>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</si>
  <si>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</si>
  <si>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</si>
  <si>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</si>
  <si>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</si>
  <si>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</si>
  <si>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</si>
  <si>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</si>
  <si>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</si>
  <si>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</si>
  <si>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</si>
  <si>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</si>
  <si>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</si>
  <si>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</si>
  <si>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</si>
  <si>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</si>
  <si>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</si>
  <si>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</si>
  <si>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</si>
  <si>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</si>
  <si>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</si>
  <si>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</si>
  <si>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</si>
  <si>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</si>
  <si>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</si>
  <si>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</si>
  <si>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</si>
  <si>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</si>
  <si>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</si>
  <si>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</si>
  <si>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</si>
  <si>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</si>
  <si>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</si>
  <si>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</si>
  <si>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</si>
  <si>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</si>
  <si>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</si>
  <si>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</si>
  <si>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</si>
  <si>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</si>
  <si>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</si>
  <si>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</si>
  <si>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</si>
  <si>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</si>
  <si>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</si>
  <si>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</si>
  <si>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</si>
  <si>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</si>
  <si>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</si>
  <si>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</si>
  <si>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</si>
  <si>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</si>
  <si>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</si>
  <si>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</si>
  <si>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</si>
  <si>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</si>
  <si>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</si>
  <si>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</si>
  <si>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</si>
  <si>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</si>
  <si>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</si>
  <si>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</si>
  <si>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</si>
  <si>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</si>
  <si>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</si>
  <si>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</si>
  <si>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</si>
  <si>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</si>
  <si>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</si>
  <si>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</si>
  <si>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</si>
  <si>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</si>
  <si>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</si>
  <si>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</si>
  <si>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</si>
  <si>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</si>
  <si>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</si>
  <si>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</si>
  <si>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</si>
  <si>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</si>
  <si>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</si>
  <si>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</si>
  <si>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</si>
  <si>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</si>
  <si>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</si>
  <si>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</si>
  <si>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</si>
  <si>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</si>
  <si>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</si>
  <si>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</si>
  <si>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</si>
  <si>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</si>
  <si>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</si>
  <si>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</si>
  <si>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</si>
  <si>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</si>
  <si>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</si>
  <si>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</si>
  <si>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</si>
  <si>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</si>
  <si>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</si>
  <si>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</si>
  <si>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</si>
  <si>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TMT</t>
  </si>
  <si>
    <t>KAMP</t>
  </si>
  <si>
    <t>SE</t>
  </si>
  <si>
    <t>-</t>
  </si>
  <si>
    <t>정예솜</t>
  </si>
  <si>
    <t>tmux_all 실행 1회</t>
  </si>
  <si>
    <t>구름으로 인한 저녁 flat 건너뜀</t>
  </si>
  <si>
    <t>SSW</t>
  </si>
  <si>
    <t>월령 40%이상로 방풍막 연결</t>
  </si>
  <si>
    <t>[08:20] 높은 습도(vaisala 88%/ 23.m 95%)로 인한 관측 대기/ [09:48] 관측 재개</t>
  </si>
  <si>
    <t>[10:40] 높은 습도(vaisala 87%/ topring 82%/ 2.3m 95%)로 인한 관측 대기/ [12:32] 관측 재개</t>
  </si>
  <si>
    <t>[14:46] 짙은 구름 및 높은습도( vaisala 82%/ topring 83%/ 2.3m 93%)로 인한 관측 대기/ [15:15] 관측 재개</t>
  </si>
  <si>
    <t>C_030409-030430</t>
  </si>
  <si>
    <t>[09:58] 별 모양 이상으로 actuator 초기화 함</t>
  </si>
  <si>
    <t>32s/23k 23s/25k 12s/20k</t>
  </si>
  <si>
    <t>23s/24k 13s/23k 8s/21k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</si>
</sst>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45518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69.785276073619627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0.3743055555555555</v>
      </c>
      <c r="D9" s="8" t="s">
        <v>189</v>
      </c>
      <c r="E9" s="8">
        <v>10.1</v>
      </c>
      <c r="F9" s="8">
        <v>88.1</v>
      </c>
      <c r="G9" s="36" t="s">
        <v>188</v>
      </c>
      <c r="H9" s="8">
        <v>4.2</v>
      </c>
      <c r="I9" s="36">
        <v>71.599999999999994</v>
      </c>
      <c r="J9" s="9">
        <f>IF(L9, 1, 0) + IF(M9, 2, 0) + IF(N9, 4, 0) + IF(O9, 8, 0) + IF(P9, 16, 0)</f>
        <v>5</v>
      </c>
      <c r="K9" s="10" t="b">
        <v>0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10.7</v>
      </c>
      <c r="F10" s="8">
        <v>82.3</v>
      </c>
      <c r="G10" s="36" t="s">
        <v>193</v>
      </c>
      <c r="H10" s="8">
        <v>1.3</v>
      </c>
      <c r="I10" s="11"/>
      <c r="J10" s="9">
        <f>IF(L10, 1, 0) + IF(M10, 2, 0) + IF(N10, 4, 0) + IF(O10, 8, 0) + IF(P10, 16, 0)</f>
        <v>5</v>
      </c>
      <c r="K10" s="12" t="b">
        <v>0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0.80486111111111114</v>
      </c>
      <c r="D11" s="15">
        <v>1</v>
      </c>
      <c r="E11" s="15">
        <v>11.6</v>
      </c>
      <c r="F11" s="15">
        <v>73.7</v>
      </c>
      <c r="G11" s="36" t="s">
        <v>193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24.430555555555557</v>
      </c>
      <c r="D12" s="19">
        <f>AVERAGE(D9:D11)</f>
        <v>1.25</v>
      </c>
      <c r="E12" s="19">
        <f>AVERAGE(E9:E11)</f>
        <v>10.799999999999999</v>
      </c>
      <c r="F12" s="20">
        <f>AVERAGE(F9:F11)</f>
        <v>81.36666666666666</v>
      </c>
      <c r="G12" s="21"/>
      <c r="H12" s="22">
        <f>AVERAGE(H9:H11)</f>
        <v>2.2666666666666666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187</v>
      </c>
      <c r="G16" s="27" t="s">
        <v>185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0.33333333333333331</v>
      </c>
      <c r="D17" s="28">
        <v>0.33402777777777781</v>
      </c>
      <c r="E17" s="28">
        <v>0.41319444444444442</v>
      </c>
      <c r="F17" s="28">
        <v>0.63541666666666663</v>
      </c>
      <c r="G17" s="28">
        <v>0.69791666666666663</v>
      </c>
      <c r="H17" s="28">
        <v>0.80625000000000002</v>
      </c>
      <c r="I17" s="28">
        <v>0.83472222222222225</v>
      </c>
      <c r="J17" s="28"/>
      <c r="K17" s="28"/>
      <c r="L17" s="28"/>
      <c r="M17" s="28"/>
      <c r="N17" s="28"/>
      <c r="O17" s="28"/>
      <c r="P17" s="28">
        <v>0.84791666666666676</v>
      </c>
    </row>
    <row r="18" spans="2:16" ht="14.15" customHeight="1">
      <c r="B18" s="35" t="s">
        <v>43</v>
      </c>
      <c r="C18" s="27">
        <v>30341</v>
      </c>
      <c r="D18" s="27">
        <v>30342</v>
      </c>
      <c r="E18" s="27">
        <v>30351</v>
      </c>
      <c r="F18" s="27">
        <v>30431</v>
      </c>
      <c r="G18" s="27">
        <v>30472</v>
      </c>
      <c r="H18" s="27">
        <v>30543</v>
      </c>
      <c r="I18" s="27">
        <v>30556</v>
      </c>
      <c r="J18" s="27"/>
      <c r="K18" s="27"/>
      <c r="L18" s="27"/>
      <c r="M18" s="27"/>
      <c r="N18" s="27"/>
      <c r="O18" s="27"/>
      <c r="P18" s="27">
        <v>30568</v>
      </c>
    </row>
    <row r="19" spans="2:16" ht="14.15" customHeight="1" thickBot="1">
      <c r="B19" s="13" t="s">
        <v>44</v>
      </c>
      <c r="C19" s="29"/>
      <c r="D19" s="27">
        <v>30346</v>
      </c>
      <c r="E19" s="30">
        <v>30430</v>
      </c>
      <c r="F19" s="30">
        <v>30471</v>
      </c>
      <c r="G19" s="30">
        <v>30542</v>
      </c>
      <c r="H19" s="30">
        <v>30555</v>
      </c>
      <c r="I19" s="30">
        <v>30567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80</v>
      </c>
      <c r="F20" s="33">
        <f>IF(ISNUMBER(F18),F19-F18+1,"")</f>
        <v>41</v>
      </c>
      <c r="G20" s="33">
        <f>IF(ISNUMBER(G18),G19-G18+1,"")</f>
        <v>71</v>
      </c>
      <c r="H20" s="33">
        <f>IF(ISNUMBER(H18),H19-H18+1,"")</f>
        <v>13</v>
      </c>
      <c r="I20" s="33">
        <f t="shared" ref="E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>
        <v>0.83611111111111114</v>
      </c>
      <c r="K24" s="106">
        <v>0.83888888888888891</v>
      </c>
      <c r="L24" s="36" t="s">
        <v>181</v>
      </c>
      <c r="M24" s="175" t="s">
        <v>200</v>
      </c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>
        <v>0.84027777777777779</v>
      </c>
      <c r="K26" s="106">
        <v>0.84236111111111101</v>
      </c>
      <c r="L26" s="36" t="s">
        <v>182</v>
      </c>
      <c r="M26" s="175" t="s">
        <v>201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0.26041666666666669</v>
      </c>
      <c r="D30" s="43">
        <v>0.1076388888888889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0.43055555555555558</v>
      </c>
    </row>
    <row r="31" spans="2:16" ht="14.15" customHeight="1">
      <c r="B31" s="37" t="s">
        <v>173</v>
      </c>
      <c r="C31" s="47">
        <v>0.26041666666666669</v>
      </c>
      <c r="D31" s="7">
        <v>0.1076388888888889</v>
      </c>
      <c r="E31" s="7">
        <v>6.25E-2</v>
      </c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0.45277777777777778</v>
      </c>
    </row>
    <row r="32" spans="2:16" ht="14.15" customHeight="1">
      <c r="B32" s="37" t="s">
        <v>67</v>
      </c>
      <c r="C32" s="49">
        <v>0.1361111111111111</v>
      </c>
      <c r="D32" s="50"/>
      <c r="E32" s="50">
        <v>6.9444444444444447E-4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0.13680555555555554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0.12430555555555559</v>
      </c>
      <c r="D34" s="110">
        <f t="shared" ref="D34:P34" si="1">D31-D32-D33</f>
        <v>0.1076388888888889</v>
      </c>
      <c r="E34" s="110">
        <f t="shared" si="1"/>
        <v>6.1805555555555558E-2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2.2222222222222223E-2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0.31597222222222221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198</v>
      </c>
      <c r="D36" s="158"/>
      <c r="E36" s="162"/>
      <c r="F36" s="163"/>
      <c r="G36" s="162"/>
      <c r="H36" s="163"/>
      <c r="I36" s="162"/>
      <c r="J36" s="163"/>
      <c r="K36" s="158"/>
      <c r="L36" s="158"/>
      <c r="M36" s="158"/>
      <c r="N36" s="158"/>
      <c r="O36" s="158"/>
      <c r="P36" s="158"/>
    </row>
    <row r="37" spans="2:16" ht="18" customHeight="1">
      <c r="B37" s="160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192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195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196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197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1574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-163.6</v>
      </c>
      <c r="E72" s="100" t="s">
        <v>120</v>
      </c>
      <c r="F72" s="60">
        <v>21.7</v>
      </c>
      <c r="G72" s="60">
        <v>20.399999999999999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-158.80000000000001</v>
      </c>
      <c r="E73" s="102" t="s">
        <v>124</v>
      </c>
      <c r="F73" s="61">
        <v>37.1</v>
      </c>
      <c r="G73" s="61">
        <v>38.299999999999997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-172.8</v>
      </c>
      <c r="D74" s="60">
        <v>-173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-124.9</v>
      </c>
      <c r="D75" s="60">
        <v>-127.8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29.7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27.4</v>
      </c>
      <c r="D77" s="60">
        <v>25.9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23.7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23.9</v>
      </c>
      <c r="D79" s="60">
        <v>22.4</v>
      </c>
      <c r="E79" s="100" t="s">
        <v>154</v>
      </c>
      <c r="F79" s="60">
        <v>15.1</v>
      </c>
      <c r="G79" s="60">
        <v>12.3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9.09E-5</v>
      </c>
      <c r="D80" s="64">
        <v>9.7E-5</v>
      </c>
      <c r="E80" s="102" t="s">
        <v>159</v>
      </c>
      <c r="F80" s="61">
        <v>76.2</v>
      </c>
      <c r="G80" s="61">
        <v>83.6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194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199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45" t="s">
        <v>191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2024-08-14T20:26:33Z</dcterms:modified>
</cp:coreProperties>
</file>