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<sst xmlns="http://schemas.openxmlformats.org/spreadsheetml/2006/main" count="216" uniqueCount="202">
  <si>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</si>
  <si>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</si>
  <si>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</si>
  <si>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</si>
  <si>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</si>
  <si>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</si>
  <si>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</si>
  <si>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</si>
  <si>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</si>
  <si>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</si>
  <si>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</si>
  <si>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</si>
  <si>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</si>
  <si>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</si>
  <si>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</si>
  <si>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</si>
  <si>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</si>
  <si>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</si>
  <si>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</si>
  <si>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</si>
  <si>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</si>
  <si>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</si>
  <si>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</si>
  <si>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</si>
  <si>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</si>
  <si>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</si>
  <si>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</si>
  <si>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</si>
  <si>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</si>
  <si>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</si>
  <si>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</si>
  <si>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</si>
  <si>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</si>
  <si>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</si>
  <si>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</si>
  <si>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</si>
  <si>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</si>
  <si>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</si>
  <si>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</si>
  <si>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</si>
  <si>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</si>
  <si>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</si>
  <si>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</si>
  <si>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</si>
  <si>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</si>
  <si>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</si>
  <si>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</si>
  <si>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</si>
  <si>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</si>
  <si>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</si>
  <si>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</si>
  <si>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</si>
  <si>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</si>
  <si>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</si>
  <si>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</si>
  <si>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</si>
  <si>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</si>
  <si>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</si>
  <si>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</si>
  <si>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</si>
  <si>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</si>
  <si>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</si>
  <si>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</si>
  <si>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</si>
  <si>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</si>
  <si>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</si>
  <si>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</si>
  <si>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</si>
  <si>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</si>
  <si>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</si>
  <si>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</si>
  <si>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</si>
  <si>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</si>
  <si>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</si>
  <si>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</si>
  <si>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</si>
  <si>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</si>
  <si>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</si>
  <si>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</si>
  <si>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</si>
  <si>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</si>
  <si>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</si>
  <si>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</si>
  <si>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</si>
  <si>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</si>
  <si>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</si>
  <si>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</si>
  <si>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</si>
  <si>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</si>
  <si>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</si>
  <si>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</si>
  <si>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</si>
  <si>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</si>
  <si>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</si>
  <si>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</si>
  <si>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</si>
  <si>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</si>
  <si>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</si>
  <si>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</si>
  <si>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</si>
  <si>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</si>
  <si>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</si>
  <si>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</si>
  <si>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</si>
  <si>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</si>
  <si>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</si>
  <si>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</si>
  <si>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</si>
  <si>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</si>
  <si>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</si>
  <si>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</si>
  <si>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</si>
  <si>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</si>
  <si>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</si>
  <si>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</si>
  <si>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</si>
  <si>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</si>
  <si>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</si>
  <si>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</si>
  <si>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</si>
  <si>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</si>
  <si>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</si>
  <si>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</si>
  <si>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</si>
  <si>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</si>
  <si>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</si>
  <si>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</si>
  <si>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</si>
  <si>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</si>
  <si>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</si>
  <si>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</si>
  <si>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</si>
  <si>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</si>
  <si>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</si>
  <si>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</si>
  <si>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</si>
  <si>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</si>
  <si>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</si>
  <si>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</si>
  <si>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</si>
  <si>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</si>
  <si>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</si>
  <si>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</si>
  <si>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</si>
  <si>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</si>
  <si>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</si>
  <si>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</si>
  <si>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</si>
  <si>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</si>
  <si>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</si>
  <si>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</si>
  <si>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</si>
  <si>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</si>
  <si>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</si>
  <si>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</si>
  <si>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</si>
  <si>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</si>
  <si>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</si>
  <si>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</si>
  <si>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</si>
  <si>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</si>
  <si>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</si>
  <si>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</si>
  <si>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</si>
  <si>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</si>
  <si>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</si>
  <si>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</si>
  <si>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</si>
  <si>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</si>
  <si>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</si>
  <si>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</si>
  <si>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</si>
  <si>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</si>
  <si>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</si>
  <si>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</si>
  <si>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</si>
  <si>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</si>
  <si>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</si>
  <si>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</si>
  <si>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</si>
  <si>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</si>
  <si>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</si>
  <si>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</si>
  <si>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</si>
  <si>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</si>
  <si>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BLG</t>
  </si>
  <si>
    <t>tmux_all 실행 3회</t>
  </si>
  <si>
    <t>SSW</t>
  </si>
  <si>
    <t>월령 40%이상으로 방풍막 연결</t>
  </si>
  <si>
    <t>B</t>
  </si>
  <si>
    <t>8s/25k 12s/25k 18s/25k</t>
  </si>
  <si>
    <t>18s/28k 22s/26k</t>
  </si>
  <si>
    <t>L_018636-018647</t>
  </si>
  <si>
    <t>M_018693-018694:M/T</t>
  </si>
  <si>
    <t>M_018778-018779:N</t>
  </si>
  <si>
    <t>다른 tcc 창을 열어 tmux_all.sh 해서 new tcs와 돔셔터컨트롤 켜졌으나 망원경이 락걸림/ tmux reset하니 정상화</t>
  </si>
  <si>
    <t>quit 한 이후로 tcc 창에 명령어를 입력해도 안됨(new tcs/ 돔셔터 컨트롤 안켜짐) /이때 웹릴레이에 eib가 off 되어있는 상태였음 이후 on하고 명령어 다시 했지만 안됨</t>
  </si>
  <si>
    <t>[17:22-18:02] 망원경 dec이 계속 춤을 추고 stow해도 춤을 춤/ PDU에서 eib 껐다 키고 tmux_all.sh 실행했는데 망원경 dec이 계속 안움직여서 new tcs나가고 tcc에서 quit함</t>
  </si>
  <si>
    <t>[18:49] BLG script #326(BLG22) offest correction으로 skip함 / [18:50] BLG script #327(BLG21)HA limit으로 skip됨</t>
  </si>
  <si>
    <t>ESE</t>
  </si>
  <si>
    <t>40s/21k 30s/22k 23s/25k</t>
  </si>
  <si>
    <t>20s/24k 15s/27k 9s/24k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</si>
</sst>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P75" sqref="P7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45460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94.421199442119942</v>
      </c>
      <c r="M3" s="125"/>
      <c r="N3" s="66" t="s">
        <v>3</v>
      </c>
      <c r="O3" s="125">
        <f>(P31-P33)/P31*100</f>
        <v>94.421199442119942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>
        <v>2.9</v>
      </c>
      <c r="E9" s="8">
        <v>2.6</v>
      </c>
      <c r="F9" s="8">
        <v>79.7</v>
      </c>
      <c r="G9" s="36" t="s">
        <v>187</v>
      </c>
      <c r="H9" s="8">
        <v>1.6</v>
      </c>
      <c r="I9" s="36">
        <v>81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2.1</v>
      </c>
      <c r="E10" s="8">
        <v>2.4</v>
      </c>
      <c r="F10" s="8">
        <v>81.3</v>
      </c>
      <c r="G10" s="36" t="s">
        <v>187</v>
      </c>
      <c r="H10" s="8">
        <v>3</v>
      </c>
      <c r="I10" s="11"/>
      <c r="J10" s="9">
        <f>IF(L10, 1, 0) + IF(M10, 2, 0) + IF(N10, 4, 0) + IF(O10, 8, 0) + IF(P10, 16, 0)</f>
        <v>4</v>
      </c>
      <c r="K10" s="12" t="b">
        <v>1</v>
      </c>
      <c r="L10" s="12" t="b">
        <v>0</v>
      </c>
      <c r="M10" s="12" t="b">
        <v>0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0.81805555555555554</v>
      </c>
      <c r="D11" s="15">
        <v>1.4</v>
      </c>
      <c r="E11" s="15">
        <v>3.8</v>
      </c>
      <c r="F11" s="15">
        <v>76.099999999999994</v>
      </c>
      <c r="G11" s="36" t="s">
        <v>199</v>
      </c>
      <c r="H11" s="15">
        <v>3.2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24.460416666666667</v>
      </c>
      <c r="D12" s="19">
        <f>AVERAGE(D9:D11)</f>
        <v>2.1333333333333333</v>
      </c>
      <c r="E12" s="19">
        <f>AVERAGE(E9:E11)</f>
        <v>2.9333333333333336</v>
      </c>
      <c r="F12" s="20">
        <f>AVERAGE(F9:F11)</f>
        <v>79.033333333333331</v>
      </c>
      <c r="G12" s="21"/>
      <c r="H12" s="22">
        <f>AVERAGE(H9:H11)</f>
        <v>2.6</v>
      </c>
      <c r="I12" s="23"/>
      <c r="J12" s="24">
        <f>AVERAGE(J9:J11)</f>
        <v>1.3333333333333333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183</v>
      </c>
      <c r="F16" s="27" t="s">
        <v>184</v>
      </c>
      <c r="G16" s="27" t="s">
        <v>185</v>
      </c>
      <c r="H16" s="27" t="s">
        <v>184</v>
      </c>
      <c r="I16" s="27" t="s">
        <v>183</v>
      </c>
      <c r="J16" s="27" t="s">
        <v>166</v>
      </c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0.29444444444444445</v>
      </c>
      <c r="D17" s="28">
        <v>0.29583333333333334</v>
      </c>
      <c r="E17" s="28">
        <v>0.33611111111111108</v>
      </c>
      <c r="F17" s="28">
        <v>0.35694444444444445</v>
      </c>
      <c r="G17" s="28">
        <v>0.3888888888888889</v>
      </c>
      <c r="H17" s="28">
        <v>0.37986111111111115</v>
      </c>
      <c r="I17" s="28">
        <v>0.81874999999999998</v>
      </c>
      <c r="J17" s="28">
        <v>0.84861111111111109</v>
      </c>
      <c r="K17" s="28"/>
      <c r="L17" s="28"/>
      <c r="M17" s="28"/>
      <c r="N17" s="28"/>
      <c r="O17" s="28"/>
      <c r="P17" s="28">
        <v>0.86111111111111116</v>
      </c>
    </row>
    <row r="18" spans="2:16" ht="14.15" customHeight="1">
      <c r="B18" s="35" t="s">
        <v>43</v>
      </c>
      <c r="C18" s="27">
        <v>18590</v>
      </c>
      <c r="D18" s="27">
        <v>18591</v>
      </c>
      <c r="E18" s="27">
        <v>18614</v>
      </c>
      <c r="F18" s="27">
        <v>18627</v>
      </c>
      <c r="G18" s="27">
        <v>18648</v>
      </c>
      <c r="H18" s="27">
        <v>18898</v>
      </c>
      <c r="I18" s="27">
        <v>18913</v>
      </c>
      <c r="J18" s="27">
        <v>18925</v>
      </c>
      <c r="K18" s="27"/>
      <c r="L18" s="27"/>
      <c r="M18" s="27"/>
      <c r="N18" s="27"/>
      <c r="O18" s="27"/>
      <c r="P18" s="27">
        <v>18937</v>
      </c>
    </row>
    <row r="19" spans="2:16" ht="14.15" customHeight="1" thickBot="1">
      <c r="B19" s="13" t="s">
        <v>44</v>
      </c>
      <c r="C19" s="29"/>
      <c r="D19" s="27">
        <v>18602</v>
      </c>
      <c r="E19" s="30">
        <v>18626</v>
      </c>
      <c r="F19" s="30">
        <v>18647</v>
      </c>
      <c r="G19" s="30">
        <v>18897</v>
      </c>
      <c r="H19" s="30">
        <v>18912</v>
      </c>
      <c r="I19" s="30">
        <v>18924</v>
      </c>
      <c r="J19" s="30">
        <v>18936</v>
      </c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21</v>
      </c>
      <c r="G20" s="33">
        <f t="shared" si="0"/>
        <v>250</v>
      </c>
      <c r="H20" s="33">
        <f t="shared" si="0"/>
        <v>15</v>
      </c>
      <c r="I20" s="33">
        <f t="shared" si="0"/>
        <v>12</v>
      </c>
      <c r="J20" s="33">
        <f t="shared" si="0"/>
        <v>12</v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0.31597222222222221</v>
      </c>
      <c r="D23" s="106">
        <v>0.31805555555555554</v>
      </c>
      <c r="E23" s="36" t="s">
        <v>49</v>
      </c>
      <c r="F23" s="130" t="s">
        <v>190</v>
      </c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>
        <v>0.84861111111111109</v>
      </c>
      <c r="K24" s="106">
        <v>0.85138888888888886</v>
      </c>
      <c r="L24" s="36" t="s">
        <v>181</v>
      </c>
      <c r="M24" s="130" t="s">
        <v>200</v>
      </c>
      <c r="N24" s="130"/>
      <c r="O24" s="130"/>
      <c r="P24" s="130"/>
    </row>
    <row r="25" spans="2:16" ht="13.5" customHeight="1">
      <c r="B25" s="131"/>
      <c r="C25" s="106">
        <v>0.32083333333333336</v>
      </c>
      <c r="D25" s="106">
        <v>0.3215277777777778</v>
      </c>
      <c r="E25" s="113" t="s">
        <v>175</v>
      </c>
      <c r="F25" s="133" t="s">
        <v>191</v>
      </c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>
        <v>0.85416666666666663</v>
      </c>
      <c r="K26" s="106">
        <v>0.85625000000000007</v>
      </c>
      <c r="L26" s="36" t="s">
        <v>189</v>
      </c>
      <c r="M26" s="130" t="s">
        <v>201</v>
      </c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6.458333333333334E-2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0.46041666666666664</v>
      </c>
    </row>
    <row r="31" spans="2:16" ht="14.15" customHeight="1">
      <c r="B31" s="37" t="s">
        <v>173</v>
      </c>
      <c r="C31" s="47">
        <v>0.40625</v>
      </c>
      <c r="D31" s="7">
        <v>5.2777777777777778E-2</v>
      </c>
      <c r="E31" s="7"/>
      <c r="F31" s="7"/>
      <c r="G31" s="7"/>
      <c r="H31" s="7"/>
      <c r="I31" s="7"/>
      <c r="J31" s="7"/>
      <c r="K31" s="7">
        <v>3.888888888888889E-2</v>
      </c>
      <c r="L31" s="7"/>
      <c r="M31" s="7"/>
      <c r="N31" s="7"/>
      <c r="O31" s="48"/>
      <c r="P31" s="46">
        <f>SUM(C31:N31)</f>
        <v>0.49791666666666667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>
        <v>2.7777777777777776E-2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2.7777777777777776E-2</v>
      </c>
    </row>
    <row r="34" spans="2:16" ht="14.15" customHeight="1">
      <c r="B34" s="109" t="s">
        <v>170</v>
      </c>
      <c r="C34" s="110">
        <f>C31-C32-C33</f>
        <v>0.37847222222222221</v>
      </c>
      <c r="D34" s="110">
        <f t="shared" ref="D34:P34" si="1">D31-D32-D33</f>
        <v>5.2777777777777778E-2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3.888888888888889E-2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0.47013888888888888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192</v>
      </c>
      <c r="D36" s="134"/>
      <c r="E36" s="134" t="s">
        <v>193</v>
      </c>
      <c r="F36" s="134"/>
      <c r="G36" s="134" t="s">
        <v>194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196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195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678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-163.4</v>
      </c>
      <c r="D72" s="60">
        <v>-165.6</v>
      </c>
      <c r="E72" s="100" t="s">
        <v>120</v>
      </c>
      <c r="F72" s="60">
        <v>19.899999999999999</v>
      </c>
      <c r="G72" s="60">
        <v>20.5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-158.69999999999999</v>
      </c>
      <c r="D73" s="60">
        <v>-161.1</v>
      </c>
      <c r="E73" s="102" t="s">
        <v>124</v>
      </c>
      <c r="F73" s="61">
        <v>32.9</v>
      </c>
      <c r="G73" s="61">
        <v>32.6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-208.4</v>
      </c>
      <c r="D74" s="60">
        <v>-210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-126.2</v>
      </c>
      <c r="D75" s="60">
        <v>-133.30000000000001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28.7</v>
      </c>
      <c r="D76" s="60">
        <v>27.4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</v>
      </c>
      <c r="D77" s="60">
        <v>24.2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22.6</v>
      </c>
      <c r="D78" s="60">
        <v>22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21.4</v>
      </c>
      <c r="D79" s="60">
        <v>21</v>
      </c>
      <c r="E79" s="100" t="s">
        <v>154</v>
      </c>
      <c r="F79" s="60">
        <v>13.3</v>
      </c>
      <c r="G79" s="60">
        <v>5.7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3.5599999999999998E-5</v>
      </c>
      <c r="D80" s="64">
        <v>3.4700000000000003E-5</v>
      </c>
      <c r="E80" s="102" t="s">
        <v>159</v>
      </c>
      <c r="F80" s="61">
        <v>53</v>
      </c>
      <c r="G80" s="61">
        <v>81.099999999999994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188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2024-06-17T20:47:43Z</dcterms:modified>
</cp:coreProperties>
</file>