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<sst xmlns="http://schemas.openxmlformats.org/spreadsheetml/2006/main" count="208" uniqueCount="196">
  <si>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</si>
  <si>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</si>
  <si>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</si>
  <si>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</si>
  <si>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</si>
  <si>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</si>
  <si>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</si>
  <si>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</si>
  <si>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</si>
  <si>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</si>
  <si>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</si>
  <si>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</si>
  <si>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</si>
  <si>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</si>
  <si>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</si>
  <si>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</si>
  <si>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</si>
  <si>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</si>
  <si>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</si>
  <si>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</si>
  <si>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</si>
  <si>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</si>
  <si>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</si>
  <si>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</si>
  <si>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</si>
  <si>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</si>
  <si>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</si>
  <si>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</si>
  <si>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</si>
  <si>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</si>
  <si>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</si>
  <si>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</si>
  <si>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</si>
  <si>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</si>
  <si>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</si>
  <si>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</si>
  <si>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</si>
  <si>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</si>
  <si>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</si>
  <si>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</si>
  <si>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</si>
  <si>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</si>
  <si>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</si>
  <si>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</si>
  <si>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</si>
  <si>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</si>
  <si>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</si>
  <si>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</si>
  <si>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</si>
  <si>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</si>
  <si>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</si>
  <si>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</si>
  <si>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</si>
  <si>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</si>
  <si>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</si>
  <si>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</si>
  <si>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</si>
  <si>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</si>
  <si>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</si>
  <si>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</si>
  <si>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</si>
  <si>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</si>
  <si>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</si>
  <si>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</si>
  <si>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</si>
  <si>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</si>
  <si>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</si>
  <si>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</si>
  <si>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</si>
  <si>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</si>
  <si>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</si>
  <si>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</si>
  <si>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</si>
  <si>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</si>
  <si>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</si>
  <si>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</si>
  <si>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</si>
  <si>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</si>
  <si>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</si>
  <si>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</si>
  <si>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</si>
  <si>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</si>
  <si>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</si>
  <si>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</si>
  <si>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</si>
  <si>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</si>
  <si>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</si>
  <si>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</si>
  <si>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</si>
  <si>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</si>
  <si>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</si>
  <si>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</si>
  <si>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</si>
  <si>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</si>
  <si>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</si>
  <si>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</si>
  <si>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</si>
  <si>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</si>
  <si>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</si>
  <si>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</si>
  <si>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</si>
  <si>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</si>
  <si>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</si>
  <si>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</si>
  <si>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</si>
  <si>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</si>
  <si>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</si>
  <si>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</si>
  <si>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</si>
  <si>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</si>
  <si>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</si>
  <si>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</si>
  <si>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</si>
  <si>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</si>
  <si>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</si>
  <si>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</si>
  <si>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</si>
  <si>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</si>
  <si>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</si>
  <si>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</si>
  <si>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</si>
  <si>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</si>
  <si>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</si>
  <si>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</si>
  <si>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</si>
  <si>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</si>
  <si>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</si>
  <si>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</si>
  <si>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</si>
  <si>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</si>
  <si>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</si>
  <si>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</si>
  <si>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</si>
  <si>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</si>
  <si>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</si>
  <si>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</si>
  <si>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</si>
  <si>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</si>
  <si>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</si>
  <si>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</si>
  <si>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</si>
  <si>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</si>
  <si>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</si>
  <si>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</si>
  <si>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</si>
  <si>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</si>
  <si>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</si>
  <si>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</si>
  <si>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</si>
  <si>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</si>
  <si>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</si>
  <si>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</si>
  <si>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</si>
  <si>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</si>
  <si>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</si>
  <si>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</si>
  <si>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</si>
  <si>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</si>
  <si>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</si>
  <si>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</si>
  <si>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</si>
  <si>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</si>
  <si>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</si>
  <si>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</si>
  <si>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</si>
  <si>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</si>
  <si>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</si>
  <si>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</si>
  <si>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</si>
  <si>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</si>
  <si>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</si>
  <si>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</si>
  <si>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</si>
  <si>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</si>
  <si>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</si>
  <si>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</si>
  <si>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</si>
  <si>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</si>
  <si>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</si>
  <si>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</si>
  <si>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</si>
  <si>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</si>
  <si>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정예솜</t>
  </si>
  <si>
    <t>TMT</t>
  </si>
  <si>
    <t>KSP</t>
  </si>
  <si>
    <t>-</t>
  </si>
  <si>
    <t>SSW</t>
  </si>
  <si>
    <t>구름으로 인한 저녁 flat 건너뜀</t>
  </si>
  <si>
    <t>W</t>
  </si>
  <si>
    <t>SE</t>
  </si>
  <si>
    <t>월령 40%이상으로 방풍막 연결</t>
  </si>
  <si>
    <t>[07:04] 올라오니 창문이 열려있음(습도 86%)</t>
  </si>
  <si>
    <t>[07:30] 짙은 구름 및 높은 습도(vaisala 87%/ 2.3m 95%)로 인한 관측 대기/ [19:10] 관측 재개</t>
  </si>
  <si>
    <t>45s/23k 32s/24k 23s/25k</t>
  </si>
  <si>
    <t>B</t>
  </si>
  <si>
    <t>15s/24k 8s/20k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</si>
</sst>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B49" sqref="B49:P49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45458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6.9565217391304337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0.3576388888888889</v>
      </c>
      <c r="D9" s="8" t="s">
        <v>185</v>
      </c>
      <c r="E9" s="8">
        <v>5.0999999999999996</v>
      </c>
      <c r="F9" s="8">
        <v>87.4</v>
      </c>
      <c r="G9" s="36" t="s">
        <v>188</v>
      </c>
      <c r="H9" s="8">
        <v>0.9</v>
      </c>
      <c r="I9" s="36">
        <v>62</v>
      </c>
      <c r="J9" s="9">
        <f>IF(L9, 1, 0) + IF(M9, 2, 0) + IF(N9, 4, 0) + IF(O9, 8, 0) + IF(P9, 16, 0)</f>
        <v>12</v>
      </c>
      <c r="K9" s="10" t="b">
        <v>0</v>
      </c>
      <c r="L9" s="10" t="b">
        <v>0</v>
      </c>
      <c r="M9" s="10" t="b">
        <v>0</v>
      </c>
      <c r="N9" s="10" t="b">
        <v>1</v>
      </c>
      <c r="O9" s="10" t="b">
        <v>1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 t="s">
        <v>185</v>
      </c>
      <c r="E10" s="8">
        <v>4.5999999999999996</v>
      </c>
      <c r="F10" s="8">
        <v>82.3</v>
      </c>
      <c r="G10" s="36" t="s">
        <v>189</v>
      </c>
      <c r="H10" s="8">
        <v>2.2999999999999998</v>
      </c>
      <c r="I10" s="11"/>
      <c r="J10" s="9">
        <f>IF(L10, 1, 0) + IF(M10, 2, 0) + IF(N10, 4, 0) + IF(O10, 8, 0) + IF(P10, 16, 0)</f>
        <v>12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1</v>
      </c>
      <c r="P10" s="12" t="b">
        <v>0</v>
      </c>
    </row>
    <row r="11" spans="2:16" ht="14.25" customHeight="1" thickBot="1">
      <c r="B11" s="13" t="s">
        <v>23</v>
      </c>
      <c r="C11" s="14">
        <v>0.81736111111111109</v>
      </c>
      <c r="D11" s="15">
        <v>1.8</v>
      </c>
      <c r="E11" s="15">
        <v>3.9</v>
      </c>
      <c r="F11" s="15">
        <v>83.5</v>
      </c>
      <c r="G11" s="36" t="s">
        <v>186</v>
      </c>
      <c r="H11" s="15">
        <v>1.5</v>
      </c>
      <c r="I11" s="16"/>
      <c r="J11" s="9">
        <f>IF(L11, 1, 0) + IF(M11, 2, 0) + IF(N11, 4, 0) + IF(O11, 8, 0) + IF(P11, 16, 0)</f>
        <v>4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24.459722222222222</v>
      </c>
      <c r="D12" s="19">
        <f>AVERAGE(D9:D11)</f>
        <v>1.8</v>
      </c>
      <c r="E12" s="19">
        <f>AVERAGE(E9:E11)</f>
        <v>4.5333333333333332</v>
      </c>
      <c r="F12" s="20">
        <f>AVERAGE(F9:F11)</f>
        <v>84.399999999999991</v>
      </c>
      <c r="G12" s="21"/>
      <c r="H12" s="22">
        <f>AVERAGE(H9:H11)</f>
        <v>1.5666666666666664</v>
      </c>
      <c r="I12" s="23"/>
      <c r="J12" s="24">
        <f>AVERAGE(J9:J11)</f>
        <v>9.3333333333333339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184</v>
      </c>
      <c r="F16" s="27" t="s">
        <v>183</v>
      </c>
      <c r="G16" s="27" t="s">
        <v>166</v>
      </c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</v>
      </c>
      <c r="D17" s="28">
        <v>0.30069444444444443</v>
      </c>
      <c r="E17" s="28">
        <v>0.8027777777777777</v>
      </c>
      <c r="F17" s="28">
        <v>0.81736111111111109</v>
      </c>
      <c r="G17" s="28">
        <v>0.84861111111111109</v>
      </c>
      <c r="H17" s="28"/>
      <c r="I17" s="28"/>
      <c r="J17" s="28"/>
      <c r="K17" s="28"/>
      <c r="L17" s="28"/>
      <c r="M17" s="28"/>
      <c r="N17" s="28"/>
      <c r="O17" s="28"/>
      <c r="P17" s="28">
        <v>0.86111111111111116</v>
      </c>
    </row>
    <row r="18" spans="2:16" ht="14.15" customHeight="1">
      <c r="B18" s="35" t="s">
        <v>43</v>
      </c>
      <c r="C18" s="27">
        <v>18249</v>
      </c>
      <c r="D18" s="27">
        <v>18250</v>
      </c>
      <c r="E18" s="27">
        <v>18258</v>
      </c>
      <c r="F18" s="27">
        <v>18268</v>
      </c>
      <c r="G18" s="27">
        <v>18280</v>
      </c>
      <c r="H18" s="27"/>
      <c r="I18" s="27"/>
      <c r="J18" s="27"/>
      <c r="K18" s="27"/>
      <c r="L18" s="27"/>
      <c r="M18" s="27"/>
      <c r="N18" s="27"/>
      <c r="O18" s="27"/>
      <c r="P18" s="27">
        <v>18292</v>
      </c>
    </row>
    <row r="19" spans="2:16" ht="14.15" customHeight="1" thickBot="1">
      <c r="B19" s="13" t="s">
        <v>44</v>
      </c>
      <c r="C19" s="29"/>
      <c r="D19" s="27">
        <v>18254</v>
      </c>
      <c r="E19" s="30">
        <v>18267</v>
      </c>
      <c r="F19" s="30">
        <v>18279</v>
      </c>
      <c r="G19" s="30">
        <v>18291</v>
      </c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10</v>
      </c>
      <c r="F20" s="33">
        <f t="shared" si="0"/>
        <v>12</v>
      </c>
      <c r="G20" s="33">
        <f t="shared" si="0"/>
        <v>12</v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>
        <v>0.84861111111111109</v>
      </c>
      <c r="K24" s="106">
        <v>0.85138888888888886</v>
      </c>
      <c r="L24" s="36" t="s">
        <v>181</v>
      </c>
      <c r="M24" s="130" t="s">
        <v>193</v>
      </c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>
        <v>0.85416666666666663</v>
      </c>
      <c r="K26" s="106">
        <v>0.85555555555555562</v>
      </c>
      <c r="L26" s="36" t="s">
        <v>194</v>
      </c>
      <c r="M26" s="130" t="s">
        <v>195</v>
      </c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0.39583333333333331</v>
      </c>
      <c r="D30" s="43">
        <v>6.3888888888888884E-2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0.4597222222222222</v>
      </c>
    </row>
    <row r="31" spans="2:16" ht="14.15" customHeight="1">
      <c r="B31" s="37" t="s">
        <v>173</v>
      </c>
      <c r="C31" s="47">
        <v>0.39583333333333331</v>
      </c>
      <c r="D31" s="7">
        <v>6.3888888888888884E-2</v>
      </c>
      <c r="E31" s="7"/>
      <c r="F31" s="7"/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0.47916666666666663</v>
      </c>
    </row>
    <row r="32" spans="2:16" ht="14.15" customHeight="1">
      <c r="B32" s="37" t="s">
        <v>67</v>
      </c>
      <c r="C32" s="49">
        <v>0.39583333333333331</v>
      </c>
      <c r="D32" s="50">
        <v>4.9999999999999996E-2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0.4458333333333333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</v>
      </c>
      <c r="D34" s="110">
        <f t="shared" ref="D34:P34" si="1">D31-D32-D33</f>
        <v>1.3888888888888888E-2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3.3333333333333326E-2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187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192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327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0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-164</v>
      </c>
      <c r="D72" s="60">
        <v>-164.8</v>
      </c>
      <c r="E72" s="100" t="s">
        <v>120</v>
      </c>
      <c r="F72" s="60">
        <v>19.7</v>
      </c>
      <c r="G72" s="60">
        <v>19.5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-159.30000000000001</v>
      </c>
      <c r="D73" s="60">
        <v>-160.30000000000001</v>
      </c>
      <c r="E73" s="102" t="s">
        <v>124</v>
      </c>
      <c r="F73" s="61">
        <v>41.7</v>
      </c>
      <c r="G73" s="61">
        <v>36.1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-184.5</v>
      </c>
      <c r="D74" s="60">
        <v>-184</v>
      </c>
      <c r="E74" s="102" t="s">
        <v>129</v>
      </c>
      <c r="F74" s="62">
        <v>15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-128.19999999999999</v>
      </c>
      <c r="D75" s="60">
        <v>-130.5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28.3</v>
      </c>
      <c r="D76" s="60">
        <v>27.8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24.7</v>
      </c>
      <c r="D77" s="60">
        <v>24.4</v>
      </c>
      <c r="E77" s="102" t="s">
        <v>144</v>
      </c>
      <c r="F77" s="62">
        <v>250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22.5</v>
      </c>
      <c r="D78" s="60">
        <v>22.2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21.3</v>
      </c>
      <c r="D79" s="60">
        <v>21</v>
      </c>
      <c r="E79" s="100" t="s">
        <v>154</v>
      </c>
      <c r="F79" s="60">
        <v>11.1</v>
      </c>
      <c r="G79" s="60">
        <v>8.4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6.0099999999999997E-5</v>
      </c>
      <c r="D80" s="64">
        <v>5.1199999999999998E-5</v>
      </c>
      <c r="E80" s="102" t="s">
        <v>159</v>
      </c>
      <c r="F80" s="61">
        <v>72.3</v>
      </c>
      <c r="G80" s="61">
        <v>72.900000000000006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190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191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2024-06-15T20:46:01Z</dcterms:modified>
</cp:coreProperties>
</file>