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<sst xmlns="http://schemas.openxmlformats.org/spreadsheetml/2006/main" count="215" uniqueCount="200">
  <si>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</si>
  <si>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</si>
  <si>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</si>
  <si>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</si>
  <si>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</si>
  <si>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</si>
  <si>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</si>
  <si>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</si>
  <si>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</si>
  <si>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</si>
  <si>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</si>
  <si>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</si>
  <si>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</si>
  <si>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</si>
  <si>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</si>
  <si>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</si>
  <si>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</si>
  <si>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</si>
  <si>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</si>
  <si>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</si>
  <si>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</si>
  <si>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</si>
  <si>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</si>
  <si>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</si>
  <si>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</si>
  <si>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</si>
  <si>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</si>
  <si>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</si>
  <si>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</si>
  <si>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</si>
  <si>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</si>
  <si>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</si>
  <si>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</si>
  <si>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</si>
  <si>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</si>
  <si>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</si>
  <si>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</si>
  <si>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</si>
  <si>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</si>
  <si>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</si>
  <si>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</si>
  <si>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</si>
  <si>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</si>
  <si>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</si>
  <si>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</si>
  <si>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</si>
  <si>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</si>
  <si>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</si>
  <si>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</si>
  <si>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</si>
  <si>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</si>
  <si>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</si>
  <si>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</si>
  <si>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</si>
  <si>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</si>
  <si>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</si>
  <si>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</si>
  <si>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</si>
  <si>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</si>
  <si>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</si>
  <si>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</si>
  <si>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</si>
  <si>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</si>
  <si>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</si>
  <si>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</si>
  <si>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</si>
  <si>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</si>
  <si>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</si>
  <si>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</si>
  <si>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</si>
  <si>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</si>
  <si>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</si>
  <si>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</si>
  <si>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</si>
  <si>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</si>
  <si>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</si>
  <si>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</si>
  <si>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</si>
  <si>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</si>
  <si>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</si>
  <si>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</si>
  <si>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</si>
  <si>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</si>
  <si>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</si>
  <si>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</si>
  <si>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</si>
  <si>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</si>
  <si>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</si>
  <si>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</si>
  <si>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</si>
  <si>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</si>
  <si>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</si>
  <si>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</si>
  <si>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</si>
  <si>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</si>
  <si>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</si>
  <si>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</si>
  <si>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</si>
  <si>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</si>
  <si>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</si>
  <si>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</si>
  <si>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</si>
  <si>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</si>
  <si>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</si>
  <si>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</si>
  <si>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</si>
  <si>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</si>
  <si>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</si>
  <si>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</si>
  <si>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</si>
  <si>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</si>
  <si>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</si>
  <si>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</si>
  <si>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</si>
  <si>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</si>
  <si>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</si>
  <si>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</si>
  <si>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</si>
  <si>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</si>
  <si>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</si>
  <si>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</si>
  <si>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</si>
  <si>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</si>
  <si>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</si>
  <si>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</si>
  <si>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</si>
  <si>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</si>
  <si>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</si>
  <si>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</si>
  <si>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</si>
  <si>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</si>
  <si>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</si>
  <si>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</si>
  <si>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</si>
  <si>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</si>
  <si>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</si>
  <si>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</si>
  <si>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</si>
  <si>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</si>
  <si>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</si>
  <si>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</si>
  <si>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</si>
  <si>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</si>
  <si>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</si>
  <si>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</si>
  <si>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</si>
  <si>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</si>
  <si>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</si>
  <si>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</si>
  <si>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</si>
  <si>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</si>
  <si>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</si>
  <si>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</si>
  <si>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</si>
  <si>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</si>
  <si>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</si>
  <si>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</si>
  <si>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</si>
  <si>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</si>
  <si>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</si>
  <si>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</si>
  <si>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</si>
  <si>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</si>
  <si>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</si>
  <si>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</si>
  <si>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</si>
  <si>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</si>
  <si>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</si>
  <si>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</si>
  <si>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</si>
  <si>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</si>
  <si>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</si>
  <si>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</si>
  <si>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</si>
  <si>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</si>
  <si>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</si>
  <si>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</si>
  <si>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</si>
  <si>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</si>
  <si>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</si>
  <si>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</si>
  <si>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</si>
  <si>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</si>
  <si>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TMT</t>
  </si>
  <si>
    <t>KSP</t>
  </si>
  <si>
    <t>-</t>
  </si>
  <si>
    <t>BLG</t>
  </si>
  <si>
    <t>구름으로 인한 새벽 flat 건너뜀</t>
  </si>
  <si>
    <t>SSE</t>
  </si>
  <si>
    <t>SE</t>
  </si>
  <si>
    <t>월령 40%이상으로 방풍막 연결</t>
  </si>
  <si>
    <t>9s/29k 12s/26k 16s/26k</t>
  </si>
  <si>
    <t>18s/22k</t>
  </si>
  <si>
    <t>[08:53] 짙은 구름으로 인한 관측 대기/ [10:30] 관측 재개</t>
  </si>
  <si>
    <t>C_018144-018167</t>
  </si>
  <si>
    <t>C_018174-018176</t>
  </si>
  <si>
    <t>I-BAND 촬영함</t>
  </si>
  <si>
    <t>M_018213-018214:K</t>
  </si>
  <si>
    <t>[19:37] 짙은 구름으로 인한 관측 종료</t>
  </si>
  <si>
    <t>[11:07] 짙은 구름으로 인한 관측 대기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</si>
</sst>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67" zoomScale="140" zoomScaleNormal="140" workbookViewId="0">
      <selection activeCell="J67" sqref="J67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45457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11.866859623733712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>
        <v>3.2</v>
      </c>
      <c r="E9" s="8">
        <v>6.3</v>
      </c>
      <c r="F9" s="8">
        <v>71.599999999999994</v>
      </c>
      <c r="G9" s="36" t="s">
        <v>189</v>
      </c>
      <c r="H9" s="8">
        <v>2.5</v>
      </c>
      <c r="I9" s="36">
        <v>51.5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 t="s">
        <v>185</v>
      </c>
      <c r="E10" s="8">
        <v>4.7</v>
      </c>
      <c r="F10" s="8">
        <v>85.1</v>
      </c>
      <c r="G10" s="36" t="s">
        <v>188</v>
      </c>
      <c r="H10" s="8">
        <v>1.6</v>
      </c>
      <c r="I10" s="11"/>
      <c r="J10" s="9">
        <f>IF(L10, 1, 0) + IF(M10, 2, 0) + IF(N10, 4, 0) + IF(O10, 8, 0) + IF(P10, 16, 0)</f>
        <v>12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0.81736111111111109</v>
      </c>
      <c r="D11" s="15" t="s">
        <v>185</v>
      </c>
      <c r="E11" s="15">
        <v>3.8</v>
      </c>
      <c r="F11" s="15">
        <v>82.7</v>
      </c>
      <c r="G11" s="36" t="s">
        <v>188</v>
      </c>
      <c r="H11" s="15">
        <v>2.4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24.459722222222222</v>
      </c>
      <c r="D12" s="19">
        <f>AVERAGE(D9:D11)</f>
        <v>3.2</v>
      </c>
      <c r="E12" s="19">
        <f>AVERAGE(E9:E11)</f>
        <v>4.9333333333333336</v>
      </c>
      <c r="F12" s="20">
        <f>AVERAGE(F9:F11)</f>
        <v>79.8</v>
      </c>
      <c r="G12" s="21"/>
      <c r="H12" s="22">
        <f>AVERAGE(H9:H11)</f>
        <v>2.1666666666666665</v>
      </c>
      <c r="I12" s="23"/>
      <c r="J12" s="24">
        <f>AVERAGE(J9:J11)</f>
        <v>8.3333333333333339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183</v>
      </c>
      <c r="F16" s="27" t="s">
        <v>184</v>
      </c>
      <c r="G16" s="27" t="s">
        <v>186</v>
      </c>
      <c r="H16" s="27" t="s">
        <v>166</v>
      </c>
      <c r="I16" s="27" t="s">
        <v>166</v>
      </c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0.29652777777777778</v>
      </c>
      <c r="D17" s="28">
        <v>0.29791666666666666</v>
      </c>
      <c r="E17" s="28">
        <v>0.33680555555555558</v>
      </c>
      <c r="F17" s="28">
        <v>0.35694444444444445</v>
      </c>
      <c r="G17" s="28">
        <v>0.4375</v>
      </c>
      <c r="H17" s="28">
        <v>0.6875</v>
      </c>
      <c r="I17" s="28">
        <v>0.81736111111111109</v>
      </c>
      <c r="J17" s="28"/>
      <c r="K17" s="28"/>
      <c r="L17" s="28"/>
      <c r="M17" s="28"/>
      <c r="N17" s="28"/>
      <c r="O17" s="28"/>
      <c r="P17" s="28">
        <v>0.82152777777777775</v>
      </c>
    </row>
    <row r="18" spans="2:16" ht="14.15" customHeight="1">
      <c r="B18" s="35" t="s">
        <v>43</v>
      </c>
      <c r="C18" s="27">
        <v>18114</v>
      </c>
      <c r="D18" s="27">
        <v>18115</v>
      </c>
      <c r="E18" s="27">
        <v>18138</v>
      </c>
      <c r="F18" s="27">
        <v>18151</v>
      </c>
      <c r="G18" s="27">
        <v>18160</v>
      </c>
      <c r="H18" s="27">
        <v>18177</v>
      </c>
      <c r="I18" s="27">
        <v>18243</v>
      </c>
      <c r="J18" s="27"/>
      <c r="K18" s="27"/>
      <c r="L18" s="27"/>
      <c r="M18" s="27"/>
      <c r="N18" s="27"/>
      <c r="O18" s="27"/>
      <c r="P18" s="27">
        <v>18248</v>
      </c>
    </row>
    <row r="19" spans="2:16" ht="14.15" customHeight="1" thickBot="1">
      <c r="B19" s="13" t="s">
        <v>44</v>
      </c>
      <c r="C19" s="29"/>
      <c r="D19" s="27">
        <v>18126</v>
      </c>
      <c r="E19" s="30">
        <v>18150</v>
      </c>
      <c r="F19" s="30">
        <v>18159</v>
      </c>
      <c r="G19" s="30">
        <v>18176</v>
      </c>
      <c r="H19" s="30">
        <v>18242</v>
      </c>
      <c r="I19" s="30">
        <v>18247</v>
      </c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13</v>
      </c>
      <c r="F20" s="33">
        <f t="shared" si="0"/>
        <v>9</v>
      </c>
      <c r="G20" s="33">
        <f t="shared" si="0"/>
        <v>17</v>
      </c>
      <c r="H20" s="33">
        <f t="shared" si="0"/>
        <v>66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>
        <v>0.31527777777777777</v>
      </c>
      <c r="D23" s="106">
        <v>0.31805555555555554</v>
      </c>
      <c r="E23" s="36" t="s">
        <v>49</v>
      </c>
      <c r="F23" s="130" t="s">
        <v>191</v>
      </c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>
        <v>0.32013888888888892</v>
      </c>
      <c r="D25" s="106">
        <v>0.32013888888888892</v>
      </c>
      <c r="E25" s="113" t="s">
        <v>175</v>
      </c>
      <c r="F25" s="133" t="s">
        <v>192</v>
      </c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0.39583333333333331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0.4597222222222222</v>
      </c>
    </row>
    <row r="31" spans="2:16" ht="14.15" customHeight="1">
      <c r="B31" s="37" t="s">
        <v>173</v>
      </c>
      <c r="C31" s="47">
        <v>0.39583333333333331</v>
      </c>
      <c r="D31" s="7">
        <v>6.458333333333334E-2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0.47986111111111107</v>
      </c>
    </row>
    <row r="32" spans="2:16" ht="14.15" customHeight="1">
      <c r="B32" s="37" t="s">
        <v>67</v>
      </c>
      <c r="C32" s="49">
        <v>0.37083333333333335</v>
      </c>
      <c r="D32" s="50">
        <v>5.2083333333333336E-2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0.42291666666666666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2.4999999999999967E-2</v>
      </c>
      <c r="D34" s="110">
        <f t="shared" ref="D34:P34" si="1">D31-D32-D33</f>
        <v>1.2500000000000004E-2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5.6944444444444409E-2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194</v>
      </c>
      <c r="D36" s="134"/>
      <c r="E36" s="134" t="s">
        <v>195</v>
      </c>
      <c r="F36" s="134"/>
      <c r="G36" s="134" t="s">
        <v>197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199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 t="s">
        <v>187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327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-163</v>
      </c>
      <c r="D72" s="60">
        <v>-164.5</v>
      </c>
      <c r="E72" s="100" t="s">
        <v>120</v>
      </c>
      <c r="F72" s="60">
        <v>19.899999999999999</v>
      </c>
      <c r="G72" s="60">
        <v>19.8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-158.30000000000001</v>
      </c>
      <c r="D73" s="60">
        <v>-159.9</v>
      </c>
      <c r="E73" s="102" t="s">
        <v>124</v>
      </c>
      <c r="F73" s="61">
        <v>36.4</v>
      </c>
      <c r="G73" s="61">
        <v>36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-206.1</v>
      </c>
      <c r="D74" s="60">
        <v>-207.3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-125.9</v>
      </c>
      <c r="D75" s="60">
        <v>-130.19999999999999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29.4</v>
      </c>
      <c r="D76" s="60">
        <v>28.6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25.5</v>
      </c>
      <c r="D77" s="60">
        <v>24.9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23.2</v>
      </c>
      <c r="D78" s="60">
        <v>22.6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22</v>
      </c>
      <c r="D79" s="60">
        <v>21.4</v>
      </c>
      <c r="E79" s="100" t="s">
        <v>154</v>
      </c>
      <c r="F79" s="60">
        <v>13.9</v>
      </c>
      <c r="G79" s="60">
        <v>9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3.57E-5</v>
      </c>
      <c r="D80" s="64">
        <v>3.5899999999999998E-5</v>
      </c>
      <c r="E80" s="102" t="s">
        <v>159</v>
      </c>
      <c r="F80" s="61">
        <v>57.2</v>
      </c>
      <c r="G80" s="61">
        <v>66.099999999999994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190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2024-06-14T19:50:33Z</dcterms:modified>
</cp:coreProperties>
</file>