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5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<sst xmlns="http://schemas.openxmlformats.org/spreadsheetml/2006/main" count="210" uniqueCount="198">
  <si>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</si>
  <si>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</si>
  <si>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</si>
  <si>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</si>
  <si>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</si>
  <si>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</si>
  <si>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</si>
  <si>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</si>
  <si>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</si>
  <si>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</si>
  <si>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</si>
  <si>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</si>
  <si>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</si>
  <si>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</si>
  <si>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</si>
  <si>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</si>
  <si>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</si>
  <si>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</si>
  <si>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</si>
  <si>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</si>
  <si>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</si>
  <si>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</si>
  <si>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</si>
  <si>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</si>
  <si>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</si>
  <si>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</si>
  <si>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</si>
  <si>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</si>
  <si>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</si>
  <si>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</si>
  <si>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</si>
  <si>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</si>
  <si>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</si>
  <si>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</si>
  <si>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</si>
  <si>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</si>
  <si>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</si>
  <si>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</si>
  <si>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</si>
  <si>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</si>
  <si>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</si>
  <si>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</si>
  <si>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</si>
  <si>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</si>
  <si>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</si>
  <si>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</si>
  <si>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</si>
  <si>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</si>
  <si>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</si>
  <si>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</si>
  <si>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</si>
  <si>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</si>
  <si>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</si>
  <si>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</si>
  <si>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</si>
  <si>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</si>
  <si>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</si>
  <si>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</si>
  <si>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</si>
  <si>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</si>
  <si>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</si>
  <si>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</si>
  <si>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</si>
  <si>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</si>
  <si>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</si>
  <si>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</si>
  <si>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</si>
  <si>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</si>
  <si>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</si>
  <si>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</si>
  <si>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</si>
  <si>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</si>
  <si>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</si>
  <si>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</si>
  <si>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</si>
  <si>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</si>
  <si>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</si>
  <si>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</si>
  <si>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</si>
  <si>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</si>
  <si>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</si>
  <si>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</si>
  <si>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</si>
  <si>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</si>
  <si>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</si>
  <si>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</si>
  <si>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</si>
  <si>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</si>
  <si>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</si>
  <si>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</si>
  <si>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</si>
  <si>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</si>
  <si>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</si>
  <si>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</si>
  <si>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</si>
  <si>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</si>
  <si>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</si>
  <si>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</si>
  <si>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</si>
  <si>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</si>
  <si>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</si>
  <si>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</si>
  <si>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</si>
  <si>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</si>
  <si>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</si>
  <si>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</si>
  <si>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</si>
  <si>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</si>
  <si>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</si>
  <si>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</si>
  <si>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</si>
  <si>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</si>
  <si>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</si>
  <si>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</si>
  <si>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</si>
  <si>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</si>
  <si>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</si>
  <si>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</si>
  <si>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</si>
  <si>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</si>
  <si>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</si>
  <si>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</si>
  <si>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</si>
  <si>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</si>
  <si>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</si>
  <si>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</si>
  <si>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</si>
  <si>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</si>
  <si>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</si>
  <si>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</si>
  <si>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</si>
  <si>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</si>
  <si>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</si>
  <si>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</si>
  <si>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</si>
  <si>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</si>
  <si>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</si>
  <si>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</si>
  <si>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</si>
  <si>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</si>
  <si>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</si>
  <si>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</si>
  <si>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</si>
  <si>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</si>
  <si>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</si>
  <si>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</si>
  <si>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</si>
  <si>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</si>
  <si>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</si>
  <si>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</si>
  <si>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</si>
  <si>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</si>
  <si>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</si>
  <si>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</si>
  <si>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</si>
  <si>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</si>
  <si>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</si>
  <si>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</si>
  <si>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</si>
  <si>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</si>
  <si>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</si>
  <si>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</si>
  <si>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</si>
  <si>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</si>
  <si>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</si>
  <si>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</si>
  <si>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</si>
  <si>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</si>
  <si>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</si>
  <si>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</si>
  <si>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</si>
  <si>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</si>
  <si>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</si>
  <si>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</si>
  <si>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</si>
  <si>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</si>
  <si>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</si>
  <si>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</si>
  <si>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</si>
  <si>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</si>
  <si>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</si>
  <si>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TMT</t>
  </si>
  <si>
    <t>BLG</t>
  </si>
  <si>
    <t>R</t>
  </si>
  <si>
    <t>KSP</t>
  </si>
  <si>
    <t>월령 40%로 이상으로 방풍막 연결함</t>
  </si>
  <si>
    <t>DS9 프로그램 1회 꺼짐</t>
  </si>
  <si>
    <t>정예솜</t>
  </si>
  <si>
    <t>5s/25k 10s/23k 15s/24k</t>
  </si>
  <si>
    <t>x</t>
  </si>
  <si>
    <t>Raritan 화면에 IC S/ IC K/ IC Gui 차례로 'connection error, client has been disconnected from target'이라고 뜨고 창 꺼짐</t>
  </si>
  <si>
    <t>Dell Dome shutter 오류 2회</t>
  </si>
  <si>
    <t>초점 확인 DS9 프로그램, gomn, gnuplot 1회 꺼짐</t>
  </si>
  <si>
    <t>SE</t>
  </si>
  <si>
    <t>NE</t>
  </si>
  <si>
    <t>NNW</t>
  </si>
  <si>
    <t>18s/26k 11s/22k 8s/21k</t>
  </si>
  <si>
    <t>18s/21k 14s/25k 10s/24k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</si>
</sst>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14" fontId="5" fillId="0" borderId="26" xfId="0" applyNumberFormat="1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M82" sqref="M82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45439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100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187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0.35833333333333334</v>
      </c>
      <c r="D9" s="8">
        <v>1.5</v>
      </c>
      <c r="E9" s="8">
        <v>9.6999999999999993</v>
      </c>
      <c r="F9" s="8">
        <v>57</v>
      </c>
      <c r="G9" s="36" t="s">
        <v>193</v>
      </c>
      <c r="H9" s="8">
        <v>4.0999999999999996</v>
      </c>
      <c r="I9" s="36">
        <v>80.599999999999994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>
        <v>0.8</v>
      </c>
      <c r="E10" s="8">
        <v>10.199999999999999</v>
      </c>
      <c r="F10" s="8">
        <v>56.2</v>
      </c>
      <c r="G10" s="36" t="s">
        <v>194</v>
      </c>
      <c r="H10" s="8">
        <v>1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0.81180555555555556</v>
      </c>
      <c r="D11" s="15">
        <v>1.1000000000000001</v>
      </c>
      <c r="E11" s="15">
        <v>9.5</v>
      </c>
      <c r="F11" s="15">
        <v>63.1</v>
      </c>
      <c r="G11" s="36" t="s">
        <v>195</v>
      </c>
      <c r="H11" s="15">
        <v>1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24.453472222222221</v>
      </c>
      <c r="D12" s="19">
        <f>AVERAGE(D9:D11)</f>
        <v>1.1333333333333333</v>
      </c>
      <c r="E12" s="19">
        <f>AVERAGE(E9:E11)</f>
        <v>9.7999999999999989</v>
      </c>
      <c r="F12" s="20">
        <f>AVERAGE(F9:F11)</f>
        <v>58.766666666666673</v>
      </c>
      <c r="G12" s="21"/>
      <c r="H12" s="22">
        <f>AVERAGE(H9:H11)</f>
        <v>2.0333333333333332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181</v>
      </c>
      <c r="F16" s="27" t="s">
        <v>184</v>
      </c>
      <c r="G16" s="27" t="s">
        <v>182</v>
      </c>
      <c r="H16" s="27" t="s">
        <v>166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0.29375000000000001</v>
      </c>
      <c r="D17" s="28">
        <v>0.29444444444444445</v>
      </c>
      <c r="E17" s="28">
        <v>0.33680555555555558</v>
      </c>
      <c r="F17" s="28">
        <v>0.3576388888888889</v>
      </c>
      <c r="G17" s="28">
        <v>0.44236111111111115</v>
      </c>
      <c r="H17" s="28">
        <v>0.84305555555555556</v>
      </c>
      <c r="I17" s="28"/>
      <c r="J17" s="28"/>
      <c r="K17" s="28"/>
      <c r="L17" s="28"/>
      <c r="M17" s="28"/>
      <c r="N17" s="28"/>
      <c r="O17" s="28"/>
      <c r="P17" s="28">
        <v>0.85486111111111107</v>
      </c>
    </row>
    <row r="18" spans="2:16" ht="14.15" customHeight="1">
      <c r="B18" s="35" t="s">
        <v>43</v>
      </c>
      <c r="C18" s="27">
        <v>14463</v>
      </c>
      <c r="D18" s="27">
        <v>14464</v>
      </c>
      <c r="E18" s="27">
        <v>14485</v>
      </c>
      <c r="F18" s="27">
        <v>14498</v>
      </c>
      <c r="G18" s="27">
        <v>14556</v>
      </c>
      <c r="H18" s="27">
        <v>14820</v>
      </c>
      <c r="I18" s="27"/>
      <c r="J18" s="27"/>
      <c r="K18" s="27"/>
      <c r="L18" s="27"/>
      <c r="M18" s="27"/>
      <c r="N18" s="27"/>
      <c r="O18" s="27"/>
      <c r="P18" s="27">
        <v>14832</v>
      </c>
    </row>
    <row r="19" spans="2:16" ht="14.15" customHeight="1" thickBot="1">
      <c r="B19" s="13" t="s">
        <v>44</v>
      </c>
      <c r="C19" s="29"/>
      <c r="D19" s="27">
        <v>14475</v>
      </c>
      <c r="E19" s="30">
        <v>14497</v>
      </c>
      <c r="F19" s="30">
        <v>14553</v>
      </c>
      <c r="G19" s="30">
        <v>14819</v>
      </c>
      <c r="H19" s="30">
        <v>14831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12</v>
      </c>
      <c r="E20" s="33">
        <f t="shared" ref="E20:O20" si="0">IF(ISNUMBER(E18),E19-E18+1,"")</f>
        <v>13</v>
      </c>
      <c r="F20" s="33">
        <f t="shared" si="0"/>
        <v>56</v>
      </c>
      <c r="G20" s="33">
        <f t="shared" si="0"/>
        <v>264</v>
      </c>
      <c r="H20" s="33">
        <f t="shared" si="0"/>
        <v>12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>
        <v>0.31597222222222221</v>
      </c>
      <c r="D23" s="106">
        <v>0.31875000000000003</v>
      </c>
      <c r="E23" s="36" t="s">
        <v>49</v>
      </c>
      <c r="F23" s="130" t="s">
        <v>188</v>
      </c>
      <c r="G23" s="130"/>
      <c r="H23" s="130"/>
      <c r="I23" s="130"/>
      <c r="J23" s="106">
        <v>0.84444444444444444</v>
      </c>
      <c r="K23" s="106">
        <v>0.84652777777777777</v>
      </c>
      <c r="L23" s="36" t="s">
        <v>50</v>
      </c>
      <c r="M23" s="130" t="s">
        <v>196</v>
      </c>
      <c r="N23" s="130"/>
      <c r="O23" s="130"/>
      <c r="P23" s="130"/>
    </row>
    <row r="24" spans="2:16" ht="13.5" customHeight="1">
      <c r="B24" s="131"/>
      <c r="C24" s="106"/>
      <c r="D24" s="106"/>
      <c r="E24" s="113" t="s">
        <v>174</v>
      </c>
      <c r="F24" s="130"/>
      <c r="G24" s="130"/>
      <c r="H24" s="130"/>
      <c r="I24" s="130"/>
      <c r="J24" s="106"/>
      <c r="K24" s="106"/>
      <c r="L24" s="36" t="s">
        <v>183</v>
      </c>
      <c r="M24" s="130"/>
      <c r="N24" s="130"/>
      <c r="O24" s="130"/>
      <c r="P24" s="130"/>
    </row>
    <row r="25" spans="2:16" ht="13.5" customHeight="1">
      <c r="B25" s="131"/>
      <c r="C25" s="106"/>
      <c r="D25" s="106"/>
      <c r="E25" s="113" t="s">
        <v>175</v>
      </c>
      <c r="F25" s="133"/>
      <c r="G25" s="130"/>
      <c r="H25" s="130"/>
      <c r="I25" s="130"/>
      <c r="J25" s="106">
        <v>0.84791666666666676</v>
      </c>
      <c r="K25" s="106">
        <v>0.85</v>
      </c>
      <c r="L25" s="36" t="s">
        <v>51</v>
      </c>
      <c r="M25" s="130" t="s">
        <v>197</v>
      </c>
      <c r="N25" s="130"/>
      <c r="O25" s="130"/>
      <c r="P25" s="130"/>
    </row>
    <row r="26" spans="2:16" ht="13.5" customHeight="1">
      <c r="B26" s="131"/>
      <c r="C26" s="106"/>
      <c r="D26" s="106"/>
      <c r="E26" s="113" t="s">
        <v>168</v>
      </c>
      <c r="F26" s="130" t="s">
        <v>189</v>
      </c>
      <c r="G26" s="130"/>
      <c r="H26" s="130"/>
      <c r="I26" s="130"/>
      <c r="J26" s="106"/>
      <c r="K26" s="106"/>
      <c r="L26" s="36" t="s">
        <v>49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0.375</v>
      </c>
      <c r="D30" s="43">
        <v>7.9166666666666663E-2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0.45416666666666666</v>
      </c>
    </row>
    <row r="31" spans="2:16" ht="14.15" customHeight="1">
      <c r="B31" s="37" t="s">
        <v>173</v>
      </c>
      <c r="C31" s="47">
        <v>0.39027777777777778</v>
      </c>
      <c r="D31" s="7">
        <v>8.0555555555555561E-2</v>
      </c>
      <c r="E31" s="7"/>
      <c r="F31" s="7"/>
      <c r="G31" s="7"/>
      <c r="H31" s="7"/>
      <c r="I31" s="7"/>
      <c r="J31" s="7"/>
      <c r="K31" s="7">
        <v>1.9444444444444445E-2</v>
      </c>
      <c r="L31" s="7"/>
      <c r="M31" s="7"/>
      <c r="N31" s="7"/>
      <c r="O31" s="48"/>
      <c r="P31" s="46">
        <f>SUM(C31:N31)</f>
        <v>0.49027777777777776</v>
      </c>
    </row>
    <row r="32" spans="2:16" ht="14.15" customHeight="1">
      <c r="B32" s="37" t="s">
        <v>67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0.39027777777777778</v>
      </c>
      <c r="D34" s="110">
        <f t="shared" ref="D34:P34" si="1">D31-D32-D33</f>
        <v>8.0555555555555561E-2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1.9444444444444445E-2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0.49027777777777776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2" t="s">
        <v>69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</row>
    <row r="37" spans="2:16" ht="18" customHeight="1">
      <c r="B37" s="14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41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5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1"/>
    </row>
    <row r="53" spans="2:16" ht="14.15" customHeight="1" thickBot="1">
      <c r="B53" s="167" t="s">
        <v>171</v>
      </c>
      <c r="C53" s="168"/>
      <c r="D53" s="115"/>
      <c r="E53" s="115"/>
      <c r="F53" s="115"/>
      <c r="G53" s="169"/>
      <c r="H53" s="168"/>
      <c r="I53" s="168"/>
      <c r="J53" s="168"/>
      <c r="K53" s="168"/>
      <c r="L53" s="168"/>
      <c r="M53" s="168"/>
      <c r="N53" s="168"/>
      <c r="O53" s="168"/>
      <c r="P53" s="170"/>
    </row>
    <row r="54" spans="2:16" ht="14.15" customHeight="1" thickTop="1" thickBot="1">
      <c r="B54" s="162" t="s">
        <v>176</v>
      </c>
      <c r="C54" s="163"/>
      <c r="D54" s="163"/>
      <c r="E54" s="163"/>
      <c r="F54" s="112">
        <v>165</v>
      </c>
      <c r="G54" s="164"/>
      <c r="H54" s="165"/>
      <c r="I54" s="165"/>
      <c r="J54" s="165"/>
      <c r="K54" s="165"/>
      <c r="L54" s="165"/>
      <c r="M54" s="165"/>
      <c r="N54" s="165"/>
      <c r="O54" s="165"/>
      <c r="P54" s="166"/>
    </row>
    <row r="55" spans="2:16" ht="13.5" customHeight="1" thickTop="1"/>
    <row r="56" spans="2:16" ht="17.25" customHeight="1">
      <c r="B56" s="145" t="s">
        <v>71</v>
      </c>
      <c r="C56" s="14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6" t="s">
        <v>72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73</v>
      </c>
      <c r="O57" s="147"/>
      <c r="P57" s="150"/>
    </row>
    <row r="58" spans="2:16" ht="17.149999999999999" customHeight="1">
      <c r="B58" s="151" t="s">
        <v>74</v>
      </c>
      <c r="C58" s="152"/>
      <c r="D58" s="153"/>
      <c r="E58" s="151" t="s">
        <v>75</v>
      </c>
      <c r="F58" s="152"/>
      <c r="G58" s="153"/>
      <c r="H58" s="152" t="s">
        <v>76</v>
      </c>
      <c r="I58" s="152"/>
      <c r="J58" s="152"/>
      <c r="K58" s="154" t="s">
        <v>77</v>
      </c>
      <c r="L58" s="152"/>
      <c r="M58" s="155"/>
      <c r="N58" s="156"/>
      <c r="O58" s="152"/>
      <c r="P58" s="157"/>
    </row>
    <row r="59" spans="2:16" ht="20.149999999999999" customHeight="1">
      <c r="B59" s="171" t="s">
        <v>78</v>
      </c>
      <c r="C59" s="172"/>
      <c r="D59" s="58" t="b">
        <v>1</v>
      </c>
      <c r="E59" s="171" t="s">
        <v>79</v>
      </c>
      <c r="F59" s="172"/>
      <c r="G59" s="58" t="b">
        <v>1</v>
      </c>
      <c r="H59" s="173" t="s">
        <v>80</v>
      </c>
      <c r="I59" s="172"/>
      <c r="J59" s="58" t="b">
        <v>1</v>
      </c>
      <c r="K59" s="173" t="s">
        <v>81</v>
      </c>
      <c r="L59" s="172"/>
      <c r="M59" s="58" t="b">
        <v>1</v>
      </c>
      <c r="N59" s="174" t="s">
        <v>82</v>
      </c>
      <c r="O59" s="172"/>
      <c r="P59" s="58" t="b">
        <v>1</v>
      </c>
    </row>
    <row r="60" spans="2:16" ht="20.149999999999999" customHeight="1">
      <c r="B60" s="171" t="s">
        <v>83</v>
      </c>
      <c r="C60" s="172"/>
      <c r="D60" s="58" t="b">
        <v>1</v>
      </c>
      <c r="E60" s="171" t="s">
        <v>84</v>
      </c>
      <c r="F60" s="172"/>
      <c r="G60" s="58" t="b">
        <v>1</v>
      </c>
      <c r="H60" s="173" t="s">
        <v>85</v>
      </c>
      <c r="I60" s="172"/>
      <c r="J60" s="58" t="b">
        <v>1</v>
      </c>
      <c r="K60" s="173" t="s">
        <v>86</v>
      </c>
      <c r="L60" s="172"/>
      <c r="M60" s="58" t="b">
        <v>1</v>
      </c>
      <c r="N60" s="174" t="s">
        <v>87</v>
      </c>
      <c r="O60" s="172"/>
      <c r="P60" s="58" t="b">
        <v>1</v>
      </c>
    </row>
    <row r="61" spans="2:16" ht="20.149999999999999" customHeight="1">
      <c r="B61" s="171" t="s">
        <v>88</v>
      </c>
      <c r="C61" s="172"/>
      <c r="D61" s="58" t="b">
        <v>1</v>
      </c>
      <c r="E61" s="171" t="s">
        <v>89</v>
      </c>
      <c r="F61" s="172"/>
      <c r="G61" s="58" t="b">
        <v>1</v>
      </c>
      <c r="H61" s="173" t="s">
        <v>90</v>
      </c>
      <c r="I61" s="172"/>
      <c r="J61" s="58" t="b">
        <v>1</v>
      </c>
      <c r="K61" s="173" t="s">
        <v>91</v>
      </c>
      <c r="L61" s="172"/>
      <c r="M61" s="58" t="b">
        <v>1</v>
      </c>
      <c r="N61" s="174" t="s">
        <v>92</v>
      </c>
      <c r="O61" s="172"/>
      <c r="P61" s="58" t="b">
        <v>1</v>
      </c>
    </row>
    <row r="62" spans="2:16" ht="20.149999999999999" customHeight="1">
      <c r="B62" s="173" t="s">
        <v>90</v>
      </c>
      <c r="C62" s="172"/>
      <c r="D62" s="58" t="b">
        <v>1</v>
      </c>
      <c r="E62" s="171" t="s">
        <v>93</v>
      </c>
      <c r="F62" s="172"/>
      <c r="G62" s="58" t="b">
        <v>1</v>
      </c>
      <c r="H62" s="173" t="s">
        <v>94</v>
      </c>
      <c r="I62" s="172"/>
      <c r="J62" s="58" t="b">
        <v>0</v>
      </c>
      <c r="K62" s="173" t="s">
        <v>95</v>
      </c>
      <c r="L62" s="172"/>
      <c r="M62" s="58" t="b">
        <v>1</v>
      </c>
      <c r="N62" s="174" t="s">
        <v>85</v>
      </c>
      <c r="O62" s="172"/>
      <c r="P62" s="58" t="b">
        <v>1</v>
      </c>
    </row>
    <row r="63" spans="2:16" ht="20.149999999999999" customHeight="1">
      <c r="B63" s="173" t="s">
        <v>96</v>
      </c>
      <c r="C63" s="172"/>
      <c r="D63" s="58" t="b">
        <v>1</v>
      </c>
      <c r="E63" s="171" t="s">
        <v>97</v>
      </c>
      <c r="F63" s="172"/>
      <c r="G63" s="58" t="b">
        <v>1</v>
      </c>
      <c r="H63" s="68"/>
      <c r="I63" s="69"/>
      <c r="J63" s="70"/>
      <c r="K63" s="173" t="s">
        <v>98</v>
      </c>
      <c r="L63" s="172"/>
      <c r="M63" s="58" t="b">
        <v>1</v>
      </c>
      <c r="N63" s="174" t="s">
        <v>169</v>
      </c>
      <c r="O63" s="172"/>
      <c r="P63" s="58" t="b">
        <v>1</v>
      </c>
    </row>
    <row r="64" spans="2:16" ht="20.149999999999999" customHeight="1">
      <c r="B64" s="173" t="s">
        <v>99</v>
      </c>
      <c r="C64" s="172"/>
      <c r="D64" s="58" t="b">
        <v>0</v>
      </c>
      <c r="E64" s="171" t="s">
        <v>100</v>
      </c>
      <c r="F64" s="172"/>
      <c r="G64" s="58" t="b">
        <v>1</v>
      </c>
      <c r="H64" s="71"/>
      <c r="I64" s="72"/>
      <c r="J64" s="73"/>
      <c r="K64" s="181" t="s">
        <v>101</v>
      </c>
      <c r="L64" s="182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1" t="s">
        <v>164</v>
      </c>
      <c r="F65" s="172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5" t="s">
        <v>107</v>
      </c>
      <c r="C69" s="175"/>
      <c r="D69" s="81"/>
      <c r="E69" s="81"/>
      <c r="F69" s="177" t="s">
        <v>108</v>
      </c>
      <c r="G69" s="179" t="s">
        <v>109</v>
      </c>
      <c r="H69" s="81"/>
      <c r="I69" s="175" t="s">
        <v>110</v>
      </c>
      <c r="J69" s="175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6"/>
      <c r="C70" s="176"/>
      <c r="D70" s="85"/>
      <c r="E70" s="86"/>
      <c r="F70" s="178"/>
      <c r="G70" s="180"/>
      <c r="H70" s="87"/>
      <c r="I70" s="176"/>
      <c r="J70" s="176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-162.19999999999999</v>
      </c>
      <c r="D72" s="60">
        <v>-164.3</v>
      </c>
      <c r="E72" s="100" t="s">
        <v>120</v>
      </c>
      <c r="F72" s="60">
        <v>22.4</v>
      </c>
      <c r="G72" s="60">
        <v>20.2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-157.4</v>
      </c>
      <c r="D73" s="60">
        <v>-159.6</v>
      </c>
      <c r="E73" s="102" t="s">
        <v>124</v>
      </c>
      <c r="F73" s="61">
        <v>22</v>
      </c>
      <c r="G73" s="61">
        <v>26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1</v>
      </c>
      <c r="Q73" s="107"/>
    </row>
    <row r="74" spans="2:17" ht="20.149999999999999" customHeight="1">
      <c r="B74" s="100" t="s">
        <v>128</v>
      </c>
      <c r="C74" s="60">
        <v>-208.9</v>
      </c>
      <c r="D74" s="60">
        <v>-210.3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-124.6</v>
      </c>
      <c r="D75" s="60">
        <v>-130</v>
      </c>
      <c r="E75" s="102" t="s">
        <v>134</v>
      </c>
      <c r="F75" s="62">
        <v>40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31.7</v>
      </c>
      <c r="D76" s="60">
        <v>28.7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27.9</v>
      </c>
      <c r="D77" s="60">
        <v>25.2</v>
      </c>
      <c r="E77" s="102" t="s">
        <v>144</v>
      </c>
      <c r="F77" s="62">
        <v>255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25.6</v>
      </c>
      <c r="D78" s="60">
        <v>22.9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24.4</v>
      </c>
      <c r="D79" s="60">
        <v>21.7</v>
      </c>
      <c r="E79" s="100" t="s">
        <v>154</v>
      </c>
      <c r="F79" s="60">
        <v>15.2</v>
      </c>
      <c r="G79" s="60">
        <v>10.6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3.4600000000000001E-5</v>
      </c>
      <c r="D80" s="64">
        <v>3.3399999999999999E-5</v>
      </c>
      <c r="E80" s="102" t="s">
        <v>159</v>
      </c>
      <c r="F80" s="61">
        <v>51.2</v>
      </c>
      <c r="G80" s="61">
        <v>75.099999999999994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185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191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 t="s">
        <v>190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 t="s">
        <v>192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 t="s">
        <v>186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2024-05-27T20:36:07Z</dcterms:modified>
</cp:coreProperties>
</file>