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<sst xmlns="http://schemas.openxmlformats.org/spreadsheetml/2006/main" count="210" uniqueCount="196">
  <si>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</si>
  <si>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</si>
  <si>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</si>
  <si>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</si>
  <si>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</si>
  <si>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</si>
  <si>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</si>
  <si>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</si>
  <si>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</si>
  <si>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</si>
  <si>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</si>
  <si>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</si>
  <si>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</si>
  <si>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</si>
  <si>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</si>
  <si>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</si>
  <si>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</si>
  <si>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</si>
  <si>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</si>
  <si>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</si>
  <si>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</si>
  <si>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</si>
  <si>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</si>
  <si>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</si>
  <si>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</si>
  <si>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</si>
  <si>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</si>
  <si>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</si>
  <si>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</si>
  <si>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</si>
  <si>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</si>
  <si>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</si>
  <si>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</si>
  <si>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</si>
  <si>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</si>
  <si>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</si>
  <si>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</si>
  <si>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</si>
  <si>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</si>
  <si>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</si>
  <si>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</si>
  <si>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</si>
  <si>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</si>
  <si>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</si>
  <si>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</si>
  <si>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</si>
  <si>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</si>
  <si>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</si>
  <si>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</si>
  <si>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</si>
  <si>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</si>
  <si>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</si>
  <si>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</si>
  <si>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</si>
  <si>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</si>
  <si>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</si>
  <si>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</si>
  <si>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</si>
  <si>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</si>
  <si>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</si>
  <si>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</si>
  <si>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</si>
  <si>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</si>
  <si>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</si>
  <si>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</si>
  <si>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</si>
  <si>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</si>
  <si>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</si>
  <si>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</si>
  <si>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</si>
  <si>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</si>
  <si>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</si>
  <si>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</si>
  <si>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</si>
  <si>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</si>
  <si>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</si>
  <si>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</si>
  <si>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</si>
  <si>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</si>
  <si>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</si>
  <si>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</si>
  <si>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</si>
  <si>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</si>
  <si>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</si>
  <si>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</si>
  <si>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</si>
  <si>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</si>
  <si>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</si>
  <si>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</si>
  <si>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</si>
  <si>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</si>
  <si>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</si>
  <si>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</si>
  <si>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</si>
  <si>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</si>
  <si>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</si>
  <si>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</si>
  <si>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</si>
  <si>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</si>
  <si>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</si>
  <si>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</si>
  <si>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</si>
  <si>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</si>
  <si>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</si>
  <si>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</si>
  <si>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</si>
  <si>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</si>
  <si>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</si>
  <si>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</si>
  <si>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</si>
  <si>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</si>
  <si>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</si>
  <si>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</si>
  <si>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</si>
  <si>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</si>
  <si>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</si>
  <si>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</si>
  <si>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</si>
  <si>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</si>
  <si>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</si>
  <si>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</si>
  <si>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</si>
  <si>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</si>
  <si>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</si>
  <si>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</si>
  <si>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</si>
  <si>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</si>
  <si>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</si>
  <si>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</si>
  <si>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</si>
  <si>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</si>
  <si>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</si>
  <si>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</si>
  <si>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</si>
  <si>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</si>
  <si>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</si>
  <si>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</si>
  <si>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</si>
  <si>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</si>
  <si>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</si>
  <si>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</si>
  <si>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</si>
  <si>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</si>
  <si>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</si>
  <si>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</si>
  <si>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</si>
  <si>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</si>
  <si>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</si>
  <si>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</si>
  <si>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</si>
  <si>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</si>
  <si>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</si>
  <si>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</si>
  <si>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</si>
  <si>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</si>
  <si>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</si>
  <si>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</si>
  <si>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</si>
  <si>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</si>
  <si>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</si>
  <si>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</si>
  <si>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</si>
  <si>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</si>
  <si>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</si>
  <si>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</si>
  <si>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</si>
  <si>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</si>
  <si>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</si>
  <si>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</si>
  <si>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</si>
  <si>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</si>
  <si>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</si>
  <si>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</si>
  <si>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</si>
  <si>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</si>
  <si>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</si>
  <si>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</si>
  <si>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</si>
  <si>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</si>
  <si>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</si>
  <si>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</si>
  <si>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BLG</t>
  </si>
  <si>
    <t>김예은</t>
  </si>
  <si>
    <t>-</t>
  </si>
  <si>
    <t>NE</t>
  </si>
  <si>
    <t>NNW</t>
  </si>
  <si>
    <t>NNE</t>
  </si>
  <si>
    <t>R</t>
  </si>
  <si>
    <t>KSPT-KSP</t>
  </si>
  <si>
    <t xml:space="preserve">[8:00] filter shutter 교체 작업으로 관측 대기/ [9:00]관측 재개 </t>
  </si>
  <si>
    <t>[10:28] 짙은 구름 및 높은 습도(vaisala 89%/2.3m 95%)로 인한 관측 대기/[17:50] 관측 재개</t>
  </si>
  <si>
    <t>I-BAND 촬영 함</t>
  </si>
  <si>
    <t>M_009767-009768:K</t>
  </si>
  <si>
    <t>구름의 영향으로 오전 flat 건너 뜀</t>
  </si>
  <si>
    <t>날씨 상태로 인해 장시간 관측 대기 후 관측을 재개해서 셔터를 열었으나  프로그램 작동 안함/ newTCS dome shutter control 재실행 후 정상화</t>
  </si>
  <si>
    <t>newTCS dome shutter control 프로그램 테스트를 위해 방풍막 연결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</si>
</sst>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14" fontId="5" fillId="0" borderId="26" xfId="0" applyNumberFormat="1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82" zoomScale="140" zoomScaleNormal="140" workbookViewId="0">
      <selection activeCell="H76" sqref="H7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45423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30.447761194029859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0.36249999999999999</v>
      </c>
      <c r="D9" s="8" t="s">
        <v>183</v>
      </c>
      <c r="E9" s="8">
        <v>9.4</v>
      </c>
      <c r="F9" s="8">
        <v>89.6</v>
      </c>
      <c r="G9" s="36" t="s">
        <v>184</v>
      </c>
      <c r="H9" s="8">
        <v>0.8</v>
      </c>
      <c r="I9" s="36">
        <v>10.199999999999999</v>
      </c>
      <c r="J9" s="9">
        <f>IF(L9, 1, 0) + IF(M9, 2, 0) + IF(N9, 4, 0) + IF(O9, 8, 0) + IF(P9, 16, 0)</f>
        <v>4</v>
      </c>
      <c r="K9" s="10" t="b">
        <v>1</v>
      </c>
      <c r="L9" s="10" t="b">
        <v>0</v>
      </c>
      <c r="M9" s="10" t="b">
        <v>0</v>
      </c>
      <c r="N9" s="10" t="b">
        <v>1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183</v>
      </c>
      <c r="E10" s="8">
        <v>10.3</v>
      </c>
      <c r="F10" s="8">
        <v>89.7</v>
      </c>
      <c r="G10" s="36" t="s">
        <v>186</v>
      </c>
      <c r="H10" s="8">
        <v>0.5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0.80625000000000002</v>
      </c>
      <c r="D11" s="15">
        <v>1.5</v>
      </c>
      <c r="E11" s="15">
        <v>9.1</v>
      </c>
      <c r="F11" s="15">
        <v>86.2</v>
      </c>
      <c r="G11" s="36" t="s">
        <v>185</v>
      </c>
      <c r="H11" s="15">
        <v>0.4</v>
      </c>
      <c r="I11" s="16"/>
      <c r="J11" s="9">
        <f>IF(L11, 1, 0) + IF(M11, 2, 0) + IF(N11, 4, 0) + IF(O11, 8, 0) + IF(P11, 16, 0)</f>
        <v>5</v>
      </c>
      <c r="K11" s="12" t="b">
        <v>0</v>
      </c>
      <c r="L11" s="12" t="b">
        <v>1</v>
      </c>
      <c r="M11" s="12" t="b">
        <v>0</v>
      </c>
      <c r="N11" s="12" t="b">
        <v>1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24.443749999999998</v>
      </c>
      <c r="D12" s="19">
        <f>AVERAGE(D9:D11)</f>
        <v>1.5</v>
      </c>
      <c r="E12" s="19">
        <f>AVERAGE(E9:E11)</f>
        <v>9.6000000000000014</v>
      </c>
      <c r="F12" s="20">
        <f>AVERAGE(F9:F11)</f>
        <v>88.5</v>
      </c>
      <c r="G12" s="21"/>
      <c r="H12" s="22">
        <f>AVERAGE(H9:H11)</f>
        <v>0.56666666666666676</v>
      </c>
      <c r="I12" s="23"/>
      <c r="J12" s="24">
        <f>AVERAGE(J9:J11)</f>
        <v>7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188</v>
      </c>
      <c r="F16" s="27" t="s">
        <v>166</v>
      </c>
      <c r="G16" s="27" t="s">
        <v>181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0.36736111111111108</v>
      </c>
      <c r="D17" s="28">
        <v>0.36805555555555558</v>
      </c>
      <c r="E17" s="28">
        <v>0.38472222222222219</v>
      </c>
      <c r="F17" s="28">
        <v>0.44305555555555554</v>
      </c>
      <c r="G17" s="28">
        <v>0.74583333333333324</v>
      </c>
      <c r="H17" s="28">
        <v>0.83194444444444438</v>
      </c>
      <c r="I17" s="28"/>
      <c r="J17" s="28"/>
      <c r="K17" s="28"/>
      <c r="L17" s="28"/>
      <c r="M17" s="28"/>
      <c r="N17" s="28"/>
      <c r="O17" s="28"/>
      <c r="P17" s="28">
        <v>0.8354166666666667</v>
      </c>
    </row>
    <row r="18" spans="2:16" ht="14.15" customHeight="1">
      <c r="B18" s="35" t="s">
        <v>43</v>
      </c>
      <c r="C18" s="27">
        <v>9605</v>
      </c>
      <c r="D18" s="27">
        <v>9606</v>
      </c>
      <c r="E18" s="27">
        <v>9619</v>
      </c>
      <c r="F18" s="27">
        <v>9654</v>
      </c>
      <c r="G18" s="27">
        <v>9719</v>
      </c>
      <c r="H18" s="27">
        <v>9774</v>
      </c>
      <c r="I18" s="27"/>
      <c r="J18" s="27"/>
      <c r="K18" s="27"/>
      <c r="L18" s="27"/>
      <c r="M18" s="27"/>
      <c r="N18" s="27"/>
      <c r="O18" s="27"/>
      <c r="P18" s="27">
        <v>9779</v>
      </c>
    </row>
    <row r="19" spans="2:16" ht="14.15" customHeight="1" thickBot="1">
      <c r="B19" s="13" t="s">
        <v>44</v>
      </c>
      <c r="C19" s="29"/>
      <c r="D19" s="27">
        <v>9610</v>
      </c>
      <c r="E19" s="30">
        <v>9653</v>
      </c>
      <c r="F19" s="30">
        <v>9718</v>
      </c>
      <c r="G19" s="30">
        <v>9773</v>
      </c>
      <c r="H19" s="30">
        <v>9778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35</v>
      </c>
      <c r="F20" s="33">
        <f t="shared" si="0"/>
        <v>65</v>
      </c>
      <c r="G20" s="33">
        <f t="shared" si="0"/>
        <v>55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/>
      <c r="D24" s="106"/>
      <c r="E24" s="113" t="s">
        <v>174</v>
      </c>
      <c r="F24" s="174"/>
      <c r="G24" s="174"/>
      <c r="H24" s="174"/>
      <c r="I24" s="174"/>
      <c r="J24" s="106"/>
      <c r="K24" s="106"/>
      <c r="L24" s="36" t="s">
        <v>187</v>
      </c>
      <c r="M24" s="174"/>
      <c r="N24" s="174"/>
      <c r="O24" s="174"/>
      <c r="P24" s="174"/>
    </row>
    <row r="25" spans="2:16" ht="13.5" customHeight="1">
      <c r="B25" s="175"/>
      <c r="C25" s="106"/>
      <c r="D25" s="106"/>
      <c r="E25" s="113" t="s">
        <v>175</v>
      </c>
      <c r="F25" s="177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/>
      <c r="D26" s="106"/>
      <c r="E26" s="113" t="s">
        <v>168</v>
      </c>
      <c r="F26" s="174"/>
      <c r="G26" s="174"/>
      <c r="H26" s="174"/>
      <c r="I26" s="174"/>
      <c r="J26" s="106"/>
      <c r="K26" s="106"/>
      <c r="L26" s="36" t="s">
        <v>49</v>
      </c>
      <c r="M26" s="174"/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52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0.3263888888888889</v>
      </c>
      <c r="D30" s="43"/>
      <c r="E30" s="43"/>
      <c r="F30" s="43"/>
      <c r="G30" s="43"/>
      <c r="H30" s="43"/>
      <c r="I30" s="43">
        <v>0.11805555555555557</v>
      </c>
      <c r="J30" s="43"/>
      <c r="K30" s="44"/>
      <c r="L30" s="43"/>
      <c r="M30" s="43"/>
      <c r="N30" s="43"/>
      <c r="O30" s="45"/>
      <c r="P30" s="46">
        <f>SUM(C30:J30,L30:N30)</f>
        <v>0.44444444444444448</v>
      </c>
    </row>
    <row r="31" spans="2:16" ht="14.15" customHeight="1">
      <c r="B31" s="37" t="s">
        <v>173</v>
      </c>
      <c r="C31" s="47">
        <v>0.34722222222222227</v>
      </c>
      <c r="D31" s="7">
        <v>0.11805555555555557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0.46527777777777785</v>
      </c>
    </row>
    <row r="32" spans="2:16" ht="14.15" customHeight="1">
      <c r="B32" s="37" t="s">
        <v>67</v>
      </c>
      <c r="C32" s="49">
        <v>0.26527777777777778</v>
      </c>
      <c r="D32" s="50">
        <v>5.8333333333333327E-2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0.32361111111111113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8.1944444444444486E-2</v>
      </c>
      <c r="D34" s="110">
        <f t="shared" ref="D34:P34" si="1">D31-D32-D33</f>
        <v>5.9722222222222239E-2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0.14166666666666672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69</v>
      </c>
      <c r="C36" s="159" t="s">
        <v>192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70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189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190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191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194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193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8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171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176</v>
      </c>
      <c r="C54" s="148"/>
      <c r="D54" s="148"/>
      <c r="E54" s="148"/>
      <c r="F54" s="112">
        <v>778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71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73</v>
      </c>
      <c r="O57" s="130"/>
      <c r="P57" s="133"/>
    </row>
    <row r="58" spans="2:16" ht="17.149999999999999" customHeight="1">
      <c r="B58" s="134" t="s">
        <v>74</v>
      </c>
      <c r="C58" s="135"/>
      <c r="D58" s="136"/>
      <c r="E58" s="134" t="s">
        <v>75</v>
      </c>
      <c r="F58" s="135"/>
      <c r="G58" s="136"/>
      <c r="H58" s="135" t="s">
        <v>76</v>
      </c>
      <c r="I58" s="135"/>
      <c r="J58" s="135"/>
      <c r="K58" s="137" t="s">
        <v>77</v>
      </c>
      <c r="L58" s="135"/>
      <c r="M58" s="138"/>
      <c r="N58" s="139"/>
      <c r="O58" s="135"/>
      <c r="P58" s="140"/>
    </row>
    <row r="59" spans="2:16" ht="20.149999999999999" customHeight="1">
      <c r="B59" s="116" t="s">
        <v>78</v>
      </c>
      <c r="C59" s="117"/>
      <c r="D59" s="58" t="b">
        <v>1</v>
      </c>
      <c r="E59" s="116" t="s">
        <v>79</v>
      </c>
      <c r="F59" s="117"/>
      <c r="G59" s="58" t="b">
        <v>1</v>
      </c>
      <c r="H59" s="124" t="s">
        <v>80</v>
      </c>
      <c r="I59" s="117"/>
      <c r="J59" s="58" t="b">
        <v>1</v>
      </c>
      <c r="K59" s="124" t="s">
        <v>81</v>
      </c>
      <c r="L59" s="117"/>
      <c r="M59" s="58" t="b">
        <v>1</v>
      </c>
      <c r="N59" s="125" t="s">
        <v>82</v>
      </c>
      <c r="O59" s="117"/>
      <c r="P59" s="58" t="b">
        <v>1</v>
      </c>
    </row>
    <row r="60" spans="2:16" ht="20.149999999999999" customHeight="1">
      <c r="B60" s="116" t="s">
        <v>83</v>
      </c>
      <c r="C60" s="117"/>
      <c r="D60" s="58" t="b">
        <v>1</v>
      </c>
      <c r="E60" s="116" t="s">
        <v>84</v>
      </c>
      <c r="F60" s="117"/>
      <c r="G60" s="58" t="b">
        <v>1</v>
      </c>
      <c r="H60" s="124" t="s">
        <v>85</v>
      </c>
      <c r="I60" s="117"/>
      <c r="J60" s="58" t="b">
        <v>1</v>
      </c>
      <c r="K60" s="124" t="s">
        <v>86</v>
      </c>
      <c r="L60" s="117"/>
      <c r="M60" s="58" t="b">
        <v>1</v>
      </c>
      <c r="N60" s="125" t="s">
        <v>87</v>
      </c>
      <c r="O60" s="117"/>
      <c r="P60" s="58" t="b">
        <v>1</v>
      </c>
    </row>
    <row r="61" spans="2:16" ht="20.149999999999999" customHeight="1">
      <c r="B61" s="116" t="s">
        <v>88</v>
      </c>
      <c r="C61" s="117"/>
      <c r="D61" s="58" t="b">
        <v>1</v>
      </c>
      <c r="E61" s="116" t="s">
        <v>89</v>
      </c>
      <c r="F61" s="117"/>
      <c r="G61" s="58" t="b">
        <v>1</v>
      </c>
      <c r="H61" s="124" t="s">
        <v>90</v>
      </c>
      <c r="I61" s="117"/>
      <c r="J61" s="58" t="b">
        <v>1</v>
      </c>
      <c r="K61" s="124" t="s">
        <v>91</v>
      </c>
      <c r="L61" s="117"/>
      <c r="M61" s="58" t="b">
        <v>1</v>
      </c>
      <c r="N61" s="125" t="s">
        <v>92</v>
      </c>
      <c r="O61" s="117"/>
      <c r="P61" s="58" t="b">
        <v>1</v>
      </c>
    </row>
    <row r="62" spans="2:16" ht="20.149999999999999" customHeight="1">
      <c r="B62" s="124" t="s">
        <v>90</v>
      </c>
      <c r="C62" s="117"/>
      <c r="D62" s="58" t="b">
        <v>1</v>
      </c>
      <c r="E62" s="116" t="s">
        <v>93</v>
      </c>
      <c r="F62" s="117"/>
      <c r="G62" s="58" t="b">
        <v>1</v>
      </c>
      <c r="H62" s="124" t="s">
        <v>94</v>
      </c>
      <c r="I62" s="117"/>
      <c r="J62" s="58" t="b">
        <v>0</v>
      </c>
      <c r="K62" s="124" t="s">
        <v>95</v>
      </c>
      <c r="L62" s="117"/>
      <c r="M62" s="58" t="b">
        <v>1</v>
      </c>
      <c r="N62" s="125" t="s">
        <v>85</v>
      </c>
      <c r="O62" s="117"/>
      <c r="P62" s="58" t="b">
        <v>1</v>
      </c>
    </row>
    <row r="63" spans="2:16" ht="20.149999999999999" customHeight="1">
      <c r="B63" s="124" t="s">
        <v>96</v>
      </c>
      <c r="C63" s="117"/>
      <c r="D63" s="58" t="b">
        <v>1</v>
      </c>
      <c r="E63" s="116" t="s">
        <v>97</v>
      </c>
      <c r="F63" s="117"/>
      <c r="G63" s="58" t="b">
        <v>1</v>
      </c>
      <c r="H63" s="68"/>
      <c r="I63" s="69"/>
      <c r="J63" s="70"/>
      <c r="K63" s="124" t="s">
        <v>98</v>
      </c>
      <c r="L63" s="117"/>
      <c r="M63" s="58" t="b">
        <v>1</v>
      </c>
      <c r="N63" s="125" t="s">
        <v>169</v>
      </c>
      <c r="O63" s="117"/>
      <c r="P63" s="58" t="b">
        <v>1</v>
      </c>
    </row>
    <row r="64" spans="2:16" ht="20.149999999999999" customHeight="1">
      <c r="B64" s="124" t="s">
        <v>99</v>
      </c>
      <c r="C64" s="117"/>
      <c r="D64" s="58" t="b">
        <v>0</v>
      </c>
      <c r="E64" s="116" t="s">
        <v>100</v>
      </c>
      <c r="F64" s="117"/>
      <c r="G64" s="58" t="b">
        <v>1</v>
      </c>
      <c r="H64" s="71"/>
      <c r="I64" s="72"/>
      <c r="J64" s="73"/>
      <c r="K64" s="126" t="s">
        <v>101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164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107</v>
      </c>
      <c r="C69" s="118"/>
      <c r="D69" s="81"/>
      <c r="E69" s="81"/>
      <c r="F69" s="120" t="s">
        <v>108</v>
      </c>
      <c r="G69" s="122" t="s">
        <v>109</v>
      </c>
      <c r="H69" s="81"/>
      <c r="I69" s="118" t="s">
        <v>110</v>
      </c>
      <c r="J69" s="118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-162.9</v>
      </c>
      <c r="D72" s="60">
        <v>-163.6</v>
      </c>
      <c r="E72" s="100" t="s">
        <v>120</v>
      </c>
      <c r="F72" s="60">
        <v>19.100000000000001</v>
      </c>
      <c r="G72" s="60">
        <v>20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-158.4</v>
      </c>
      <c r="D73" s="60">
        <v>-158.69999999999999</v>
      </c>
      <c r="E73" s="102" t="s">
        <v>124</v>
      </c>
      <c r="F73" s="61">
        <v>28</v>
      </c>
      <c r="G73" s="61">
        <v>26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-209.8</v>
      </c>
      <c r="D74" s="60">
        <v>-209.6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-127.3</v>
      </c>
      <c r="D75" s="60">
        <v>-127.7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21.2</v>
      </c>
      <c r="D76" s="60">
        <v>30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1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20.3</v>
      </c>
      <c r="D77" s="60">
        <v>26.3</v>
      </c>
      <c r="E77" s="102" t="s">
        <v>144</v>
      </c>
      <c r="F77" s="62">
        <v>250</v>
      </c>
      <c r="G77" s="62">
        <v>255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20</v>
      </c>
      <c r="D78" s="60">
        <v>24.1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19.8</v>
      </c>
      <c r="D79" s="60">
        <v>22.9</v>
      </c>
      <c r="E79" s="100" t="s">
        <v>154</v>
      </c>
      <c r="F79" s="60">
        <v>14.6</v>
      </c>
      <c r="G79" s="60">
        <v>12.6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3.3000000000000003E-5</v>
      </c>
      <c r="D80" s="64">
        <v>3.3000000000000003E-5</v>
      </c>
      <c r="E80" s="102" t="s">
        <v>159</v>
      </c>
      <c r="F80" s="61">
        <v>69.2</v>
      </c>
      <c r="G80" s="61">
        <v>74.900000000000006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163</v>
      </c>
      <c r="C84" s="167"/>
    </row>
    <row r="85" spans="2:16" ht="15" customHeight="1">
      <c r="B85" s="168" t="s">
        <v>195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2024-05-11T20:38:07Z</dcterms:modified>
</cp:coreProperties>
</file>