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<sst xmlns="http://schemas.openxmlformats.org/spreadsheetml/2006/main" count="227" uniqueCount="215">
  <si>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</si>
  <si>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</si>
  <si>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</si>
  <si>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</si>
  <si>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</si>
  <si>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</si>
  <si>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</si>
  <si>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</si>
  <si>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</si>
  <si>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</si>
  <si>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</si>
  <si>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</si>
  <si>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</si>
  <si>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</si>
  <si>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</si>
  <si>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</si>
  <si>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</si>
  <si>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</si>
  <si>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</si>
  <si>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</si>
  <si>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</si>
  <si>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</si>
  <si>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</si>
  <si>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</si>
  <si>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</si>
  <si>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</si>
  <si>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</si>
  <si>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</si>
  <si>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</si>
  <si>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</si>
  <si>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</si>
  <si>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</si>
  <si>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</si>
  <si>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</si>
  <si>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</si>
  <si>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</si>
  <si>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</si>
  <si>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</si>
  <si>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</si>
  <si>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</si>
  <si>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</si>
  <si>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</si>
  <si>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</si>
  <si>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</si>
  <si>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</si>
  <si>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</si>
  <si>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</si>
  <si>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</si>
  <si>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</si>
  <si>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</si>
  <si>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</si>
  <si>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</si>
  <si>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</si>
  <si>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</si>
  <si>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</si>
  <si>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</si>
  <si>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</si>
  <si>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</si>
  <si>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</si>
  <si>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</si>
  <si>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</si>
  <si>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</si>
  <si>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</si>
  <si>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</si>
  <si>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</si>
  <si>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</si>
  <si>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</si>
  <si>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</si>
  <si>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</si>
  <si>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</si>
  <si>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</si>
  <si>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</si>
  <si>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</si>
  <si>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</si>
  <si>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</si>
  <si>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</si>
  <si>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</si>
  <si>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</si>
  <si>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</si>
  <si>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</si>
  <si>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</si>
  <si>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</si>
  <si>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</si>
  <si>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</si>
  <si>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</si>
  <si>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</si>
  <si>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</si>
  <si>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</si>
  <si>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</si>
  <si>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</si>
  <si>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</si>
  <si>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</si>
  <si>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</si>
  <si>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</si>
  <si>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</si>
  <si>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</si>
  <si>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</si>
  <si>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</si>
  <si>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</si>
  <si>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</si>
  <si>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</si>
  <si>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</si>
  <si>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</si>
  <si>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</si>
  <si>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</si>
  <si>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</si>
  <si>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</si>
  <si>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</si>
  <si>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</si>
  <si>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</si>
  <si>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</si>
  <si>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</si>
  <si>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</si>
  <si>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</si>
  <si>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</si>
  <si>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</si>
  <si>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</si>
  <si>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</si>
  <si>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</si>
  <si>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</si>
  <si>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</si>
  <si>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</si>
  <si>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</si>
  <si>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</si>
  <si>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</si>
  <si>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</si>
  <si>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</si>
  <si>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</si>
  <si>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</si>
  <si>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</si>
  <si>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</si>
  <si>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</si>
  <si>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</si>
  <si>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</si>
  <si>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</si>
  <si>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</si>
  <si>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</si>
  <si>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</si>
  <si>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</si>
  <si>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</si>
  <si>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</si>
  <si>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</si>
  <si>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</si>
  <si>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</si>
  <si>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</si>
  <si>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</si>
  <si>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</si>
  <si>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</si>
  <si>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</si>
  <si>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</si>
  <si>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</si>
  <si>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</si>
  <si>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</si>
  <si>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</si>
  <si>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</si>
  <si>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</si>
  <si>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</si>
  <si>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</si>
  <si>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</si>
  <si>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</si>
  <si>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</si>
  <si>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</si>
  <si>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</si>
  <si>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</si>
  <si>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</si>
  <si>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</si>
  <si>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</si>
  <si>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</si>
  <si>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</si>
  <si>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</si>
  <si>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</si>
  <si>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</si>
  <si>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</si>
  <si>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</si>
  <si>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</si>
  <si>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</si>
  <si>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</si>
  <si>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</si>
  <si>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</si>
  <si>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</si>
  <si>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</si>
  <si>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</si>
  <si>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</si>
  <si>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ESE</t>
  </si>
  <si>
    <t>정예솜</t>
  </si>
  <si>
    <t>S</t>
  </si>
  <si>
    <t>MMA</t>
  </si>
  <si>
    <t>MMA-KS4</t>
  </si>
  <si>
    <t>R</t>
  </si>
  <si>
    <t>C_009238-009242</t>
  </si>
  <si>
    <t>M_009248</t>
  </si>
  <si>
    <t>C_009257-009273</t>
  </si>
  <si>
    <t>[08:41-08:44] 009248 IC S crash로 파일 없음/ destory하고 난 후 IC S obsagent에서 타자가 안쳐짐/ 라리탄 재실행 후 정상화</t>
  </si>
  <si>
    <t>C_009284-009295</t>
  </si>
  <si>
    <t>[11:20] elevation limit으로 인한 KS4 관측 함</t>
  </si>
  <si>
    <t>[11:50-13:05] 관측 초반부터 별꼬랑지가 있어 FSA 초기화 후 actuator 초기화 함/ actuator 초기화 후 초점 도넛 모양으로 재초기화 수 회/ AUX control 프로그램 재시작</t>
  </si>
  <si>
    <t>C_009326-009354</t>
  </si>
  <si>
    <t>C_009358-009360</t>
  </si>
  <si>
    <t>M_009370-009371:T</t>
  </si>
  <si>
    <t>C_009375-009388</t>
  </si>
  <si>
    <t>[15:21] 짙은 구름으로 인한 관측 대기/ [15:24] 관측 재개/ [15:31] 짙은 구름으로 인한 관측 대기/ [16:59] 관측 재개</t>
  </si>
  <si>
    <t>E_009392</t>
  </si>
  <si>
    <t>E_009392 미러커버 닫은채 관측/ 재관측함</t>
  </si>
  <si>
    <t>C_009393-009396</t>
  </si>
  <si>
    <t>C_009413-009415</t>
  </si>
  <si>
    <t>C_009418-009427</t>
  </si>
  <si>
    <t>M_009441-009442:N</t>
  </si>
  <si>
    <t>E_009238-009306</t>
  </si>
  <si>
    <t>E_009307-009325</t>
  </si>
  <si>
    <t>E_009238-009306 filter shutter 열려있는채로 관측해 별꼬랑지가 생김</t>
  </si>
  <si>
    <t>FSA 초기화 후 actuator 초기화 후 정상화(운영진 올라와 해결)</t>
  </si>
  <si>
    <t>E_009307-009325 FSA 및 actuator 초기화 후 수차례 찍은 영상(도넛 모양)</t>
  </si>
  <si>
    <t>구름으로 인한 저녁/ 새벽 flat 건너뜀</t>
  </si>
  <si>
    <t>C_009429-009468</t>
  </si>
  <si>
    <t>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</si>
</sst>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67" zoomScale="140" zoomScaleNormal="140" workbookViewId="0">
      <selection activeCell="I20" sqref="I20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45420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75.549048316251827</v>
      </c>
      <c r="M3" s="166"/>
      <c r="N3" s="66" t="s">
        <v>3</v>
      </c>
      <c r="O3" s="166">
        <f>(P31-P33)/P31*100</f>
        <v>88.872620790629568</v>
      </c>
      <c r="P3" s="166"/>
    </row>
    <row r="4" spans="2:16" ht="14.25" customHeight="1">
      <c r="B4" s="34" t="s">
        <v>4</v>
      </c>
      <c r="C4" s="2" t="s">
        <v>184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0.36388888888888887</v>
      </c>
      <c r="D9" s="8">
        <v>1.9</v>
      </c>
      <c r="E9" s="8">
        <v>11.5</v>
      </c>
      <c r="F9" s="8">
        <v>68.8</v>
      </c>
      <c r="G9" s="36" t="s">
        <v>183</v>
      </c>
      <c r="H9" s="8">
        <v>3.7</v>
      </c>
      <c r="I9" s="36">
        <v>0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2</v>
      </c>
      <c r="E10" s="8">
        <v>10</v>
      </c>
      <c r="F10" s="8">
        <v>77.7</v>
      </c>
      <c r="G10" s="36" t="s">
        <v>185</v>
      </c>
      <c r="H10" s="8">
        <v>0.9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0.80486111111111114</v>
      </c>
      <c r="D11" s="15">
        <v>1.7</v>
      </c>
      <c r="E11" s="15">
        <v>10.7</v>
      </c>
      <c r="F11" s="15">
        <v>73.400000000000006</v>
      </c>
      <c r="G11" s="36" t="s">
        <v>214</v>
      </c>
      <c r="H11" s="15">
        <v>1.5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24.440972222222225</v>
      </c>
      <c r="D12" s="19">
        <f>AVERAGE(D9:D11)</f>
        <v>1.8666666666666665</v>
      </c>
      <c r="E12" s="19">
        <f>AVERAGE(E9:E11)</f>
        <v>10.733333333333334</v>
      </c>
      <c r="F12" s="20">
        <f>AVERAGE(F9:F11)</f>
        <v>73.3</v>
      </c>
      <c r="G12" s="21"/>
      <c r="H12" s="22">
        <f>AVERAGE(H9:H11)</f>
        <v>2.0333333333333337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186</v>
      </c>
      <c r="G16" s="27" t="s">
        <v>187</v>
      </c>
      <c r="H16" s="27" t="s">
        <v>182</v>
      </c>
      <c r="I16" s="27" t="s">
        <v>166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0.33958333333333335</v>
      </c>
      <c r="D17" s="28">
        <v>0.34027777777777773</v>
      </c>
      <c r="E17" s="28">
        <v>0.34513888888888888</v>
      </c>
      <c r="F17" s="28">
        <v>0.36458333333333331</v>
      </c>
      <c r="G17" s="28">
        <v>0.47361111111111115</v>
      </c>
      <c r="H17" s="28">
        <v>0.54583333333333328</v>
      </c>
      <c r="I17" s="28">
        <v>0.82708333333333339</v>
      </c>
      <c r="J17" s="28"/>
      <c r="K17" s="28"/>
      <c r="L17" s="28"/>
      <c r="M17" s="28"/>
      <c r="N17" s="28"/>
      <c r="O17" s="28"/>
      <c r="P17" s="28">
        <v>0.8305555555555556</v>
      </c>
    </row>
    <row r="18" spans="2:16" ht="14.15" customHeight="1">
      <c r="B18" s="35" t="s">
        <v>43</v>
      </c>
      <c r="C18" s="27">
        <v>9232</v>
      </c>
      <c r="D18" s="27">
        <v>9233</v>
      </c>
      <c r="E18" s="27">
        <v>9238</v>
      </c>
      <c r="F18" s="27">
        <v>9249</v>
      </c>
      <c r="G18" s="27">
        <v>9299</v>
      </c>
      <c r="H18" s="27">
        <v>9326</v>
      </c>
      <c r="I18" s="27">
        <v>9469</v>
      </c>
      <c r="J18" s="27"/>
      <c r="K18" s="27"/>
      <c r="L18" s="27"/>
      <c r="M18" s="27"/>
      <c r="N18" s="27"/>
      <c r="O18" s="27"/>
      <c r="P18" s="27">
        <v>9474</v>
      </c>
    </row>
    <row r="19" spans="2:16" ht="14.15" customHeight="1" thickBot="1">
      <c r="B19" s="13" t="s">
        <v>44</v>
      </c>
      <c r="C19" s="29"/>
      <c r="D19" s="27">
        <v>9237</v>
      </c>
      <c r="E19" s="30">
        <v>9247</v>
      </c>
      <c r="F19" s="30">
        <v>9298</v>
      </c>
      <c r="G19" s="30">
        <v>9306</v>
      </c>
      <c r="H19" s="30">
        <v>9468</v>
      </c>
      <c r="I19" s="30">
        <v>9473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10</v>
      </c>
      <c r="F20" s="33">
        <f t="shared" si="0"/>
        <v>50</v>
      </c>
      <c r="G20" s="33">
        <f t="shared" si="0"/>
        <v>8</v>
      </c>
      <c r="H20" s="33">
        <f t="shared" si="0"/>
        <v>143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/>
      <c r="D24" s="106"/>
      <c r="E24" s="113" t="s">
        <v>174</v>
      </c>
      <c r="F24" s="174"/>
      <c r="G24" s="174"/>
      <c r="H24" s="174"/>
      <c r="I24" s="174"/>
      <c r="J24" s="106"/>
      <c r="K24" s="106"/>
      <c r="L24" s="36" t="s">
        <v>188</v>
      </c>
      <c r="M24" s="174"/>
      <c r="N24" s="174"/>
      <c r="O24" s="174"/>
      <c r="P24" s="174"/>
    </row>
    <row r="25" spans="2:16" ht="13.5" customHeight="1">
      <c r="B25" s="175"/>
      <c r="C25" s="106"/>
      <c r="D25" s="106"/>
      <c r="E25" s="113" t="s">
        <v>175</v>
      </c>
      <c r="F25" s="177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/>
      <c r="D26" s="106"/>
      <c r="E26" s="113" t="s">
        <v>168</v>
      </c>
      <c r="F26" s="174"/>
      <c r="G26" s="174"/>
      <c r="H26" s="174"/>
      <c r="I26" s="174"/>
      <c r="J26" s="106"/>
      <c r="K26" s="106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52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0.31597222222222221</v>
      </c>
      <c r="D30" s="43"/>
      <c r="E30" s="43"/>
      <c r="F30" s="43">
        <v>0.125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0.44097222222222221</v>
      </c>
    </row>
    <row r="31" spans="2:16" ht="14.15" customHeight="1">
      <c r="B31" s="37" t="s">
        <v>173</v>
      </c>
      <c r="C31" s="47">
        <v>0.33263888888888887</v>
      </c>
      <c r="D31" s="7"/>
      <c r="E31" s="7"/>
      <c r="F31" s="7">
        <v>0.12638888888888888</v>
      </c>
      <c r="G31" s="7"/>
      <c r="H31" s="7"/>
      <c r="I31" s="7"/>
      <c r="J31" s="7"/>
      <c r="K31" s="7">
        <v>1.5277777777777777E-2</v>
      </c>
      <c r="L31" s="7"/>
      <c r="M31" s="7"/>
      <c r="N31" s="7"/>
      <c r="O31" s="48"/>
      <c r="P31" s="46">
        <f>SUM(C31:N31)</f>
        <v>0.47430555555555554</v>
      </c>
    </row>
    <row r="32" spans="2:16" ht="14.15" customHeight="1">
      <c r="B32" s="37" t="s">
        <v>67</v>
      </c>
      <c r="C32" s="49">
        <v>6.3194444444444442E-2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6.3194444444444442E-2</v>
      </c>
    </row>
    <row r="33" spans="2:16" ht="14.15" customHeight="1" thickBot="1">
      <c r="B33" s="37" t="s">
        <v>68</v>
      </c>
      <c r="C33" s="52">
        <v>5.2777777777777778E-2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5.2777777777777778E-2</v>
      </c>
    </row>
    <row r="34" spans="2:16" ht="14.15" customHeight="1">
      <c r="B34" s="109" t="s">
        <v>170</v>
      </c>
      <c r="C34" s="110">
        <f>C31-C32-C33</f>
        <v>0.21666666666666665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0.12638888888888888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1.5277777777777777E-2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0.35833333333333334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69</v>
      </c>
      <c r="C36" s="159" t="s">
        <v>189</v>
      </c>
      <c r="D36" s="159"/>
      <c r="E36" s="159" t="s">
        <v>190</v>
      </c>
      <c r="F36" s="159"/>
      <c r="G36" s="159" t="s">
        <v>191</v>
      </c>
      <c r="H36" s="159"/>
      <c r="I36" s="159" t="s">
        <v>193</v>
      </c>
      <c r="J36" s="159"/>
      <c r="K36" s="159" t="s">
        <v>207</v>
      </c>
      <c r="L36" s="159"/>
      <c r="M36" s="159" t="s">
        <v>208</v>
      </c>
      <c r="N36" s="159"/>
      <c r="O36" s="159" t="s">
        <v>196</v>
      </c>
      <c r="P36" s="159"/>
    </row>
    <row r="37" spans="2:16" ht="18" customHeight="1">
      <c r="B37" s="161"/>
      <c r="C37" s="159" t="s">
        <v>197</v>
      </c>
      <c r="D37" s="159"/>
      <c r="E37" s="159" t="s">
        <v>198</v>
      </c>
      <c r="F37" s="159"/>
      <c r="G37" s="159" t="s">
        <v>199</v>
      </c>
      <c r="H37" s="159"/>
      <c r="I37" s="159" t="s">
        <v>201</v>
      </c>
      <c r="J37" s="159"/>
      <c r="K37" s="159" t="s">
        <v>203</v>
      </c>
      <c r="L37" s="159"/>
      <c r="M37" s="159" t="s">
        <v>204</v>
      </c>
      <c r="N37" s="159"/>
      <c r="O37" s="159" t="s">
        <v>205</v>
      </c>
      <c r="P37" s="159"/>
    </row>
    <row r="38" spans="2:16" ht="18" customHeight="1">
      <c r="B38" s="161"/>
      <c r="C38" s="159" t="s">
        <v>213</v>
      </c>
      <c r="D38" s="159"/>
      <c r="E38" s="159" t="s">
        <v>206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70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212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192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194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209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211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 t="s">
        <v>195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81" t="s">
        <v>210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 t="s">
        <v>200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 t="s">
        <v>202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171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176</v>
      </c>
      <c r="C54" s="148"/>
      <c r="D54" s="148"/>
      <c r="E54" s="148"/>
      <c r="F54" s="112">
        <v>731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-162.4</v>
      </c>
      <c r="D72" s="60">
        <v>-163.9</v>
      </c>
      <c r="E72" s="100" t="s">
        <v>120</v>
      </c>
      <c r="F72" s="60">
        <v>19.5</v>
      </c>
      <c r="G72" s="60">
        <v>19.7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-157.80000000000001</v>
      </c>
      <c r="D73" s="60">
        <v>-157.19999999999999</v>
      </c>
      <c r="E73" s="102" t="s">
        <v>124</v>
      </c>
      <c r="F73" s="61">
        <v>28</v>
      </c>
      <c r="G73" s="61">
        <v>25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-210.5</v>
      </c>
      <c r="D74" s="60">
        <v>-211.1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-125.1</v>
      </c>
      <c r="D75" s="60">
        <v>-128.9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2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32.1</v>
      </c>
      <c r="D76" s="60">
        <v>31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28.5</v>
      </c>
      <c r="D77" s="60">
        <v>27.4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26.3</v>
      </c>
      <c r="D78" s="60">
        <v>25.2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25.2</v>
      </c>
      <c r="D79" s="60">
        <v>24.1</v>
      </c>
      <c r="E79" s="100" t="s">
        <v>154</v>
      </c>
      <c r="F79" s="60">
        <v>15.6</v>
      </c>
      <c r="G79" s="60">
        <v>11.8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3.26E-5</v>
      </c>
      <c r="D80" s="64">
        <v>3.3300000000000003E-5</v>
      </c>
      <c r="E80" s="102" t="s">
        <v>159</v>
      </c>
      <c r="F80" s="61">
        <v>60.5</v>
      </c>
      <c r="G80" s="61">
        <v>80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163</v>
      </c>
      <c r="C84" s="167"/>
    </row>
    <row r="85" spans="2:16" ht="15" customHeight="1">
      <c r="B85" s="168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2024-05-08T20:06:36Z</dcterms:modified>
</cp:coreProperties>
</file>