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<sst xmlns="http://schemas.openxmlformats.org/spreadsheetml/2006/main" count="217" uniqueCount="205">
  <si>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</si>
  <si>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</si>
  <si>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</si>
  <si>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</si>
  <si>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</si>
  <si>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</si>
  <si>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</si>
  <si>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</si>
  <si>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</si>
  <si>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</si>
  <si>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</si>
  <si>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</si>
  <si>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</si>
  <si>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</si>
  <si>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</si>
  <si>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</si>
  <si>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</si>
  <si>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</si>
  <si>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</si>
  <si>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</si>
  <si>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</si>
  <si>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</si>
  <si>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</si>
  <si>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</si>
  <si>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</si>
  <si>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</si>
  <si>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</si>
  <si>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</si>
  <si>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</si>
  <si>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</si>
  <si>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</si>
  <si>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</si>
  <si>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</si>
  <si>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</si>
  <si>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</si>
  <si>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</si>
  <si>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</si>
  <si>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</si>
  <si>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</si>
  <si>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</si>
  <si>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</si>
  <si>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</si>
  <si>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</si>
  <si>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</si>
  <si>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</si>
  <si>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</si>
  <si>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</si>
  <si>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</si>
  <si>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</si>
  <si>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</si>
  <si>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</si>
  <si>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</si>
  <si>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</si>
  <si>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</si>
  <si>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</si>
  <si>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</si>
  <si>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</si>
  <si>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</si>
  <si>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</si>
  <si>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</si>
  <si>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</si>
  <si>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</si>
  <si>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</si>
  <si>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</si>
  <si>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</si>
  <si>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</si>
  <si>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</si>
  <si>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</si>
  <si>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</si>
  <si>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</si>
  <si>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</si>
  <si>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</si>
  <si>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</si>
  <si>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</si>
  <si>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</si>
  <si>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</si>
  <si>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</si>
  <si>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</si>
  <si>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</si>
  <si>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</si>
  <si>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</si>
  <si>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</si>
  <si>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</si>
  <si>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</si>
  <si>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</si>
  <si>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</si>
  <si>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</si>
  <si>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</si>
  <si>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</si>
  <si>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</si>
  <si>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</si>
  <si>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</si>
  <si>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</si>
  <si>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</si>
  <si>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</si>
  <si>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</si>
  <si>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</si>
  <si>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</si>
  <si>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</si>
  <si>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</si>
  <si>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</si>
  <si>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</si>
  <si>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</si>
  <si>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</si>
  <si>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</si>
  <si>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</si>
  <si>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</si>
  <si>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</si>
  <si>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</si>
  <si>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</si>
  <si>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</si>
  <si>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</si>
  <si>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</si>
  <si>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</si>
  <si>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</si>
  <si>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</si>
  <si>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</si>
  <si>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</si>
  <si>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</si>
  <si>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</si>
  <si>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</si>
  <si>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</si>
  <si>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</si>
  <si>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</si>
  <si>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</si>
  <si>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</si>
  <si>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</si>
  <si>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</si>
  <si>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</si>
  <si>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</si>
  <si>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</si>
  <si>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</si>
  <si>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</si>
  <si>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</si>
  <si>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</si>
  <si>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</si>
  <si>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</si>
  <si>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</si>
  <si>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</si>
  <si>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</si>
  <si>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</si>
  <si>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</si>
  <si>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</si>
  <si>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</si>
  <si>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</si>
  <si>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</si>
  <si>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</si>
  <si>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</si>
  <si>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</si>
  <si>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</si>
  <si>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</si>
  <si>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</si>
  <si>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</si>
  <si>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</si>
  <si>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</si>
  <si>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</si>
  <si>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</si>
  <si>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</si>
  <si>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</si>
  <si>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</si>
  <si>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</si>
  <si>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</si>
  <si>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</si>
  <si>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</si>
  <si>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</si>
  <si>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</si>
  <si>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</si>
  <si>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</si>
  <si>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</si>
  <si>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</si>
  <si>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</si>
  <si>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</si>
  <si>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</si>
  <si>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</si>
  <si>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</si>
  <si>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</si>
  <si>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</si>
  <si>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</si>
  <si>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</si>
  <si>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</si>
  <si>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</si>
  <si>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</si>
  <si>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</si>
  <si>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돔 셔텨 El 70부터 소음이 시작 됨</t>
  </si>
  <si>
    <t>TMT</t>
  </si>
  <si>
    <t>BLG</t>
  </si>
  <si>
    <t>N</t>
  </si>
  <si>
    <t>벽에 붙은 탑링 라디오노드 선 빼서 FSA 라디오노드에 연결함/ 탑링 라디오노드 꺼져있음</t>
  </si>
  <si>
    <t>김예은</t>
  </si>
  <si>
    <t>SW</t>
  </si>
  <si>
    <t>-</t>
  </si>
  <si>
    <t>ENG-KSP</t>
  </si>
  <si>
    <t>M_006237-006238:M</t>
  </si>
  <si>
    <t>M_006245</t>
  </si>
  <si>
    <t>구름의 영향으로 오후/오전 flat 건너 뜀</t>
  </si>
  <si>
    <t>M_006303:N</t>
  </si>
  <si>
    <t>M_006422-006423:K</t>
  </si>
  <si>
    <t>L_006242-006325</t>
  </si>
  <si>
    <t>E</t>
  </si>
  <si>
    <t>C_006383-006442</t>
  </si>
  <si>
    <t>[9:32] KSP3_12-15h 스크립트를 촬영하다가 달빛에 의해 영상이 타서 KSP3_07-12h로 스크립트를 바꿈</t>
  </si>
  <si>
    <t>[13:05] 짙은 구름으로 인해 관측 대기/ [13:35] 관측 재개</t>
  </si>
  <si>
    <t>[17:58] 짙은 구름으로 인해 관측 대기 후 종료</t>
  </si>
  <si>
    <t>관측 시작 시 플로우미터를 1.5로 조정함</t>
  </si>
  <si>
    <t>ENG-MMA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</si>
</sst>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1" zoomScale="140" zoomScaleNormal="140" workbookViewId="0">
      <selection activeCell="F32" sqref="F3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45405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83.679525222551931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0.37222222222222223</v>
      </c>
      <c r="D9" s="8">
        <v>1.1000000000000001</v>
      </c>
      <c r="E9" s="8">
        <v>15</v>
      </c>
      <c r="F9" s="8">
        <v>55.7</v>
      </c>
      <c r="G9" s="36" t="s">
        <v>189</v>
      </c>
      <c r="H9" s="8">
        <v>1.3</v>
      </c>
      <c r="I9" s="36">
        <v>100</v>
      </c>
      <c r="J9" s="9">
        <f>IF(L9, 1, 0) + IF(M9, 2, 0) + IF(N9, 4, 0) + IF(O9, 8, 0) + IF(P9, 16, 0)</f>
        <v>1</v>
      </c>
      <c r="K9" s="10" t="b">
        <v>1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2.2000000000000002</v>
      </c>
      <c r="E10" s="8">
        <v>13.9</v>
      </c>
      <c r="F10" s="8">
        <v>67.8</v>
      </c>
      <c r="G10" s="36" t="s">
        <v>198</v>
      </c>
      <c r="H10" s="8">
        <v>1.4</v>
      </c>
      <c r="I10" s="11"/>
      <c r="J10" s="9">
        <f>IF(L10, 1, 0) + IF(M10, 2, 0) + IF(N10, 4, 0) + IF(O10, 8, 0) + IF(P10, 16, 0)</f>
        <v>1</v>
      </c>
      <c r="K10" s="12" t="b">
        <v>1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0.79166666666666663</v>
      </c>
      <c r="D11" s="15" t="s">
        <v>190</v>
      </c>
      <c r="E11" s="15">
        <v>12.4</v>
      </c>
      <c r="F11" s="15">
        <v>74.900000000000006</v>
      </c>
      <c r="G11" s="36" t="s">
        <v>186</v>
      </c>
      <c r="H11" s="15">
        <v>1.7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24.419444444444444</v>
      </c>
      <c r="D12" s="19">
        <f>AVERAGE(D9:D11)</f>
        <v>1.6500000000000001</v>
      </c>
      <c r="E12" s="19">
        <f>AVERAGE(E9:E11)</f>
        <v>13.766666666666666</v>
      </c>
      <c r="F12" s="20">
        <f>AVERAGE(F9:F11)</f>
        <v>66.13333333333334</v>
      </c>
      <c r="G12" s="21"/>
      <c r="H12" s="22">
        <f>AVERAGE(H9:H11)</f>
        <v>1.4666666666666668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184</v>
      </c>
      <c r="F16" s="27" t="s">
        <v>191</v>
      </c>
      <c r="G16" s="27" t="s">
        <v>204</v>
      </c>
      <c r="H16" s="27" t="s">
        <v>185</v>
      </c>
      <c r="I16" s="27" t="s">
        <v>167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0.3430555555555555</v>
      </c>
      <c r="D17" s="28">
        <v>0.34375</v>
      </c>
      <c r="E17" s="28">
        <v>0.3527777777777778</v>
      </c>
      <c r="F17" s="28">
        <v>0.375</v>
      </c>
      <c r="G17" s="28">
        <v>0.4069444444444445</v>
      </c>
      <c r="H17" s="28">
        <v>0.53194444444444444</v>
      </c>
      <c r="I17" s="28">
        <v>0.7944444444444444</v>
      </c>
      <c r="J17" s="28"/>
      <c r="K17" s="28"/>
      <c r="L17" s="28"/>
      <c r="M17" s="28"/>
      <c r="N17" s="28"/>
      <c r="O17" s="28"/>
      <c r="P17" s="28">
        <v>0.79861111111111116</v>
      </c>
    </row>
    <row r="18" spans="2:16" ht="14.15" customHeight="1">
      <c r="B18" s="35" t="s">
        <v>43</v>
      </c>
      <c r="C18" s="27">
        <v>6217</v>
      </c>
      <c r="D18" s="27">
        <v>6218</v>
      </c>
      <c r="E18" s="27">
        <v>6227</v>
      </c>
      <c r="F18" s="27">
        <v>6241</v>
      </c>
      <c r="G18" s="27">
        <v>6258</v>
      </c>
      <c r="H18" s="27">
        <v>6314</v>
      </c>
      <c r="I18" s="27">
        <v>6443</v>
      </c>
      <c r="J18" s="27"/>
      <c r="K18" s="27"/>
      <c r="L18" s="27"/>
      <c r="M18" s="27"/>
      <c r="N18" s="27"/>
      <c r="O18" s="27"/>
      <c r="P18" s="27">
        <v>6448</v>
      </c>
    </row>
    <row r="19" spans="2:16" ht="14.15" customHeight="1" thickBot="1">
      <c r="B19" s="13" t="s">
        <v>44</v>
      </c>
      <c r="C19" s="29"/>
      <c r="D19" s="27">
        <v>6222</v>
      </c>
      <c r="E19" s="30">
        <v>6240</v>
      </c>
      <c r="F19" s="30">
        <v>6257</v>
      </c>
      <c r="G19" s="30">
        <v>6313</v>
      </c>
      <c r="H19" s="30">
        <v>6442</v>
      </c>
      <c r="I19" s="30">
        <v>6447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17</v>
      </c>
      <c r="G20" s="33">
        <f t="shared" si="0"/>
        <v>56</v>
      </c>
      <c r="H20" s="33">
        <f t="shared" si="0"/>
        <v>129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/>
      <c r="D24" s="106"/>
      <c r="E24" s="113" t="s">
        <v>175</v>
      </c>
      <c r="F24" s="174"/>
      <c r="G24" s="174"/>
      <c r="H24" s="174"/>
      <c r="I24" s="174"/>
      <c r="J24" s="106"/>
      <c r="K24" s="106"/>
      <c r="L24" s="36" t="s">
        <v>52</v>
      </c>
      <c r="M24" s="174"/>
      <c r="N24" s="174"/>
      <c r="O24" s="174"/>
      <c r="P24" s="174"/>
    </row>
    <row r="25" spans="2:16" ht="13.5" customHeight="1">
      <c r="B25" s="175"/>
      <c r="C25" s="106"/>
      <c r="D25" s="106"/>
      <c r="E25" s="113" t="s">
        <v>176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/>
      <c r="D26" s="106"/>
      <c r="E26" s="113" t="s">
        <v>169</v>
      </c>
      <c r="F26" s="174"/>
      <c r="G26" s="174"/>
      <c r="H26" s="174"/>
      <c r="I26" s="174"/>
      <c r="J26" s="106"/>
      <c r="K26" s="106"/>
      <c r="L26" s="36" t="s">
        <v>49</v>
      </c>
      <c r="M26" s="174"/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0.27013888888888887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>
        <v>0.15694444444444444</v>
      </c>
      <c r="P30" s="46">
        <f>SUM(C30:J30,L30:N30)</f>
        <v>0.27013888888888887</v>
      </c>
    </row>
    <row r="31" spans="2:16" ht="14.15" customHeight="1">
      <c r="B31" s="37" t="s">
        <v>174</v>
      </c>
      <c r="C31" s="47">
        <v>0.29166666666666669</v>
      </c>
      <c r="D31" s="7">
        <v>3.1944444444444449E-2</v>
      </c>
      <c r="E31" s="7"/>
      <c r="F31" s="7">
        <v>0.125</v>
      </c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0.46805555555555556</v>
      </c>
    </row>
    <row r="32" spans="2:16" ht="14.15" customHeight="1">
      <c r="B32" s="37" t="s">
        <v>68</v>
      </c>
      <c r="C32" s="49">
        <v>7.6388888888888895E-2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7.6388888888888895E-2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0.21527777777777779</v>
      </c>
      <c r="D34" s="110">
        <f t="shared" ref="D34:P34" si="1">D31-D32-D33</f>
        <v>3.1944444444444449E-2</v>
      </c>
      <c r="E34" s="110">
        <f t="shared" si="1"/>
        <v>0</v>
      </c>
      <c r="F34" s="110">
        <f t="shared" si="1"/>
        <v>0.125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0.39166666666666666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 t="s">
        <v>192</v>
      </c>
      <c r="D36" s="159"/>
      <c r="E36" s="159" t="s">
        <v>197</v>
      </c>
      <c r="F36" s="159"/>
      <c r="G36" s="159" t="s">
        <v>193</v>
      </c>
      <c r="H36" s="159"/>
      <c r="I36" s="159" t="s">
        <v>195</v>
      </c>
      <c r="J36" s="159"/>
      <c r="K36" s="159" t="s">
        <v>199</v>
      </c>
      <c r="L36" s="159"/>
      <c r="M36" s="159" t="s">
        <v>196</v>
      </c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194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200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201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202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172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2">
        <v>826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-161.6</v>
      </c>
      <c r="D72" s="60">
        <v>-162.4</v>
      </c>
      <c r="E72" s="100" t="s">
        <v>121</v>
      </c>
      <c r="F72" s="60">
        <v>23.5</v>
      </c>
      <c r="G72" s="60">
        <v>22.5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-156.80000000000001</v>
      </c>
      <c r="D73" s="60">
        <v>-157.80000000000001</v>
      </c>
      <c r="E73" s="102" t="s">
        <v>125</v>
      </c>
      <c r="F73" s="61">
        <v>23</v>
      </c>
      <c r="G73" s="61">
        <v>27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-209.2</v>
      </c>
      <c r="D74" s="60">
        <v>-210.1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-123.9</v>
      </c>
      <c r="D75" s="60">
        <v>-126.6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33.5</v>
      </c>
      <c r="D76" s="60">
        <v>32.1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29.6</v>
      </c>
      <c r="D77" s="60">
        <v>28.2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27.4</v>
      </c>
      <c r="D78" s="60">
        <v>25.9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26.2</v>
      </c>
      <c r="D79" s="60">
        <v>24.7</v>
      </c>
      <c r="E79" s="100" t="s">
        <v>155</v>
      </c>
      <c r="F79" s="60">
        <v>16.5</v>
      </c>
      <c r="G79" s="60">
        <v>14.8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3.2499999999999997E-5</v>
      </c>
      <c r="D80" s="64">
        <v>3.0700000000000001E-5</v>
      </c>
      <c r="E80" s="102" t="s">
        <v>160</v>
      </c>
      <c r="F80" s="61">
        <v>52</v>
      </c>
      <c r="G80" s="61">
        <v>58.3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182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187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183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 t="s">
        <v>203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2024-04-24T07:52:29Z</dcterms:modified>
</cp:coreProperties>
</file>