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4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<sst xmlns="http://schemas.openxmlformats.org/spreadsheetml/2006/main" count="205" uniqueCount="191">
  <si>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</si>
  <si>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</si>
  <si>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</si>
  <si>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</si>
  <si>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</si>
  <si>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</si>
  <si>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</si>
  <si>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</si>
  <si>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</si>
  <si>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</si>
  <si>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</si>
  <si>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</si>
  <si>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</si>
  <si>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</si>
  <si>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</si>
  <si>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</si>
  <si>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</si>
  <si>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</si>
  <si>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</si>
  <si>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</si>
  <si>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</si>
  <si>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</si>
  <si>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</si>
  <si>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</si>
  <si>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</si>
  <si>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</si>
  <si>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</si>
  <si>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</si>
  <si>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</si>
  <si>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</si>
  <si>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</si>
  <si>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</si>
  <si>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</si>
  <si>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</si>
  <si>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</si>
  <si>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</si>
  <si>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</si>
  <si>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</si>
  <si>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</si>
  <si>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</si>
  <si>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</si>
  <si>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</si>
  <si>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</si>
  <si>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</si>
  <si>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</si>
  <si>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</si>
  <si>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</si>
  <si>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</si>
  <si>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</si>
  <si>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</si>
  <si>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</si>
  <si>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</si>
  <si>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</si>
  <si>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</si>
  <si>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</si>
  <si>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</si>
  <si>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</si>
  <si>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</si>
  <si>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</si>
  <si>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</si>
  <si>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</si>
  <si>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</si>
  <si>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</si>
  <si>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</si>
  <si>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</si>
  <si>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</si>
  <si>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</si>
  <si>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</si>
  <si>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</si>
  <si>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</si>
  <si>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</si>
  <si>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</si>
  <si>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</si>
  <si>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</si>
  <si>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</si>
  <si>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</si>
  <si>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</si>
  <si>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</si>
  <si>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</si>
  <si>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</si>
  <si>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</si>
  <si>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</si>
  <si>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</si>
  <si>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</si>
  <si>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</si>
  <si>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</si>
  <si>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</si>
  <si>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</si>
  <si>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</si>
  <si>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</si>
  <si>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</si>
  <si>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</si>
  <si>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</si>
  <si>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</si>
  <si>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</si>
  <si>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</si>
  <si>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</si>
  <si>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</si>
  <si>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</si>
  <si>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</si>
  <si>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</si>
  <si>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</si>
  <si>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</si>
  <si>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</si>
  <si>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</si>
  <si>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</si>
  <si>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</si>
  <si>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</si>
  <si>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</si>
  <si>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</si>
  <si>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</si>
  <si>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</si>
  <si>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</si>
  <si>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</si>
  <si>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</si>
  <si>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</si>
  <si>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</si>
  <si>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</si>
  <si>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</si>
  <si>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</si>
  <si>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</si>
  <si>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</si>
  <si>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</si>
  <si>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</si>
  <si>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</si>
  <si>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</si>
  <si>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</si>
  <si>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</si>
  <si>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</si>
  <si>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</si>
  <si>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</si>
  <si>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</si>
  <si>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</si>
  <si>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</si>
  <si>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</si>
  <si>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</si>
  <si>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</si>
  <si>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</si>
  <si>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</si>
  <si>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</si>
  <si>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</si>
  <si>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</si>
  <si>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</si>
  <si>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</si>
  <si>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</si>
  <si>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</si>
  <si>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</si>
  <si>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</si>
  <si>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</si>
  <si>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</si>
  <si>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</si>
  <si>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</si>
  <si>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</si>
  <si>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</si>
  <si>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</si>
  <si>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</si>
  <si>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</si>
  <si>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</si>
  <si>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</si>
  <si>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</si>
  <si>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</si>
  <si>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</si>
  <si>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</si>
  <si>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</si>
  <si>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</si>
  <si>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</si>
  <si>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</si>
  <si>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</si>
  <si>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</si>
  <si>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</si>
  <si>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</si>
  <si>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</si>
  <si>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</si>
  <si>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</si>
  <si>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</si>
  <si>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</si>
  <si>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</si>
  <si>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</si>
  <si>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</si>
  <si>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</si>
  <si>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</si>
  <si>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</si>
  <si>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</si>
  <si>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</si>
  <si>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-</t>
  </si>
  <si>
    <t>정예솜</t>
  </si>
  <si>
    <t>ESE</t>
  </si>
  <si>
    <t>[18:00] 짙은 구름 및 비로 인한 관측 종료</t>
  </si>
  <si>
    <t>N</t>
  </si>
  <si>
    <t>E</t>
  </si>
  <si>
    <t>짙은 구름 및 비로 인한 저녁/ 새벽 flat 건너뜀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</si>
</sst>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4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checked="Checked" fmlaLink="$P$10" lockText="1" noThreeD="1"/>
</file>

<file path=xl/ctrlProps/ctrlProp18.xml><?xml version="1.0" encoding="utf-8"?>
<formControlPr xmlns="http://schemas.microsoft.com/office/spreadsheetml/2009/9/main" objectType="CheckBox" checked="Checked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checked="Checked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M67" sqref="M67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45386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0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185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0.38611111111111113</v>
      </c>
      <c r="D9" s="8" t="s">
        <v>184</v>
      </c>
      <c r="E9" s="8">
        <v>12.3</v>
      </c>
      <c r="F9" s="8">
        <v>89.7</v>
      </c>
      <c r="G9" s="36" t="s">
        <v>188</v>
      </c>
      <c r="H9" s="8">
        <v>6.2</v>
      </c>
      <c r="I9" s="36">
        <v>20.3</v>
      </c>
      <c r="J9" s="9">
        <f>IF(L9, 1, 0) + IF(M9, 2, 0) + IF(N9, 4, 0) + IF(O9, 8, 0) + IF(P9, 16, 0)</f>
        <v>24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1</v>
      </c>
    </row>
    <row r="10" spans="2:16" ht="14.25" customHeight="1">
      <c r="B10" s="35" t="s">
        <v>22</v>
      </c>
      <c r="C10" s="7">
        <v>0.58333333333333337</v>
      </c>
      <c r="D10" s="8" t="s">
        <v>184</v>
      </c>
      <c r="E10" s="8">
        <v>11.4</v>
      </c>
      <c r="F10" s="8">
        <v>90</v>
      </c>
      <c r="G10" s="36" t="s">
        <v>189</v>
      </c>
      <c r="H10" s="8">
        <v>4.5999999999999996</v>
      </c>
      <c r="I10" s="11"/>
      <c r="J10" s="9">
        <f>IF(L10, 1, 0) + IF(M10, 2, 0) + IF(N10, 4, 0) + IF(O10, 8, 0) + IF(P10, 16, 0)</f>
        <v>24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1</v>
      </c>
    </row>
    <row r="11" spans="2:16" ht="14.25" customHeight="1" thickBot="1">
      <c r="B11" s="13" t="s">
        <v>23</v>
      </c>
      <c r="C11" s="14">
        <v>0.75</v>
      </c>
      <c r="D11" s="15" t="s">
        <v>184</v>
      </c>
      <c r="E11" s="15">
        <v>10.8</v>
      </c>
      <c r="F11" s="15">
        <v>90.2</v>
      </c>
      <c r="G11" s="36" t="s">
        <v>186</v>
      </c>
      <c r="H11" s="15">
        <v>6.5</v>
      </c>
      <c r="I11" s="16"/>
      <c r="J11" s="9">
        <f>IF(L11, 1, 0) + IF(M11, 2, 0) + IF(N11, 4, 0) + IF(O11, 8, 0) + IF(P11, 16, 0)</f>
        <v>24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1</v>
      </c>
    </row>
    <row r="12" spans="2:16" ht="14.25" customHeight="1" thickBot="1">
      <c r="B12" s="17" t="s">
        <v>24</v>
      </c>
      <c r="C12" s="18">
        <f>(24-C9)+C11</f>
        <v>24.363888888888887</v>
      </c>
      <c r="D12" s="19" t="e">
        <f>AVERAGE(D9:D11)</f>
        <v>#DIV/0!</v>
      </c>
      <c r="E12" s="19">
        <f>AVERAGE(E9:E11)</f>
        <v>11.5</v>
      </c>
      <c r="F12" s="20">
        <f>AVERAGE(F9:F11)</f>
        <v>89.966666666666654</v>
      </c>
      <c r="G12" s="21"/>
      <c r="H12" s="22">
        <f>AVERAGE(H9:H11)</f>
        <v>5.7666666666666666</v>
      </c>
      <c r="I12" s="23"/>
      <c r="J12" s="24">
        <f>AVERAGE(J9:J11)</f>
        <v>24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167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0.33819444444444446</v>
      </c>
      <c r="D17" s="28">
        <v>0.33888888888888885</v>
      </c>
      <c r="E17" s="28">
        <v>0.75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v>0.75416666666666676</v>
      </c>
    </row>
    <row r="18" spans="2:16" ht="14.15" customHeight="1">
      <c r="B18" s="35" t="s">
        <v>43</v>
      </c>
      <c r="C18" s="27">
        <v>2021</v>
      </c>
      <c r="D18" s="27">
        <v>2022</v>
      </c>
      <c r="E18" s="27">
        <v>2027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2032</v>
      </c>
    </row>
    <row r="19" spans="2:16" ht="14.15" customHeight="1" thickBot="1">
      <c r="B19" s="13" t="s">
        <v>44</v>
      </c>
      <c r="C19" s="29"/>
      <c r="D19" s="27">
        <v>2026</v>
      </c>
      <c r="E19" s="30">
        <v>2031</v>
      </c>
      <c r="F19" s="30"/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5</v>
      </c>
      <c r="F20" s="33" t="str">
        <f t="shared" si="0"/>
        <v/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6"/>
      <c r="D23" s="106"/>
      <c r="E23" s="36" t="s">
        <v>49</v>
      </c>
      <c r="F23" s="133"/>
      <c r="G23" s="133"/>
      <c r="H23" s="133"/>
      <c r="I23" s="133"/>
      <c r="J23" s="106"/>
      <c r="K23" s="106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6"/>
      <c r="D24" s="106"/>
      <c r="E24" s="114" t="s">
        <v>175</v>
      </c>
      <c r="F24" s="133"/>
      <c r="G24" s="133"/>
      <c r="H24" s="133"/>
      <c r="I24" s="133"/>
      <c r="J24" s="106"/>
      <c r="K24" s="106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6"/>
      <c r="D25" s="106"/>
      <c r="E25" s="114" t="s">
        <v>176</v>
      </c>
      <c r="F25" s="133"/>
      <c r="G25" s="133"/>
      <c r="H25" s="133"/>
      <c r="I25" s="133"/>
      <c r="J25" s="106"/>
      <c r="K25" s="106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6"/>
      <c r="D26" s="106"/>
      <c r="E26" s="114" t="s">
        <v>169</v>
      </c>
      <c r="F26" s="133"/>
      <c r="G26" s="133"/>
      <c r="H26" s="133"/>
      <c r="I26" s="133"/>
      <c r="J26" s="106"/>
      <c r="K26" s="106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0.20972222222222223</v>
      </c>
      <c r="D30" s="43"/>
      <c r="E30" s="43"/>
      <c r="F30" s="43">
        <v>0.19513888888888889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0.40486111111111112</v>
      </c>
    </row>
    <row r="31" spans="2:16" ht="14.15" customHeight="1">
      <c r="B31" s="37" t="s">
        <v>174</v>
      </c>
      <c r="C31" s="47">
        <v>0.20972222222222223</v>
      </c>
      <c r="D31" s="7"/>
      <c r="E31" s="7"/>
      <c r="F31" s="7">
        <v>0.19513888888888889</v>
      </c>
      <c r="G31" s="7"/>
      <c r="H31" s="7"/>
      <c r="I31" s="7"/>
      <c r="J31" s="7"/>
      <c r="K31" s="7"/>
      <c r="L31" s="7"/>
      <c r="M31" s="7"/>
      <c r="N31" s="7"/>
      <c r="O31" s="48"/>
      <c r="P31" s="46">
        <f>SUM(C31:N31)</f>
        <v>0.40486111111111112</v>
      </c>
    </row>
    <row r="32" spans="2:16" ht="14.15" customHeight="1">
      <c r="B32" s="37" t="s">
        <v>68</v>
      </c>
      <c r="C32" s="49">
        <v>0.20972222222222223</v>
      </c>
      <c r="D32" s="50"/>
      <c r="E32" s="50"/>
      <c r="F32" s="50">
        <v>0.19513888888888889</v>
      </c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0.40486111111111112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5"/>
      <c r="P34" s="111">
        <f t="shared" si="1"/>
        <v>0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0" t="s">
        <v>70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190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187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172</v>
      </c>
      <c r="C53" s="165"/>
      <c r="D53" s="112"/>
      <c r="E53" s="112"/>
      <c r="F53" s="112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177</v>
      </c>
      <c r="C54" s="160"/>
      <c r="D54" s="160"/>
      <c r="E54" s="160"/>
      <c r="F54" s="113">
        <v>626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170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165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178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-162.4</v>
      </c>
      <c r="D72" s="60">
        <v>-162.6</v>
      </c>
      <c r="E72" s="100" t="s">
        <v>121</v>
      </c>
      <c r="F72" s="60">
        <v>21.8</v>
      </c>
      <c r="G72" s="60">
        <v>20.5</v>
      </c>
      <c r="H72" s="101"/>
      <c r="I72" s="97" t="s">
        <v>122</v>
      </c>
      <c r="J72" s="59">
        <v>0</v>
      </c>
      <c r="K72" s="98" t="s">
        <v>179</v>
      </c>
      <c r="L72" s="59">
        <v>0</v>
      </c>
      <c r="M72" s="98" t="s">
        <v>123</v>
      </c>
      <c r="N72" s="59">
        <v>0</v>
      </c>
      <c r="O72" s="98" t="s">
        <v>181</v>
      </c>
      <c r="P72" s="59">
        <v>0</v>
      </c>
      <c r="Q72" s="107"/>
    </row>
    <row r="73" spans="2:17" ht="20.149999999999999" customHeight="1">
      <c r="B73" s="100" t="s">
        <v>124</v>
      </c>
      <c r="C73" s="60">
        <v>-157.9</v>
      </c>
      <c r="D73" s="60">
        <v>-158</v>
      </c>
      <c r="E73" s="102" t="s">
        <v>125</v>
      </c>
      <c r="F73" s="61">
        <v>29</v>
      </c>
      <c r="G73" s="61">
        <v>31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180</v>
      </c>
      <c r="P73" s="59">
        <v>0</v>
      </c>
      <c r="Q73" s="107"/>
    </row>
    <row r="74" spans="2:17" ht="20.149999999999999" customHeight="1">
      <c r="B74" s="100" t="s">
        <v>129</v>
      </c>
      <c r="C74" s="60">
        <v>-183.2</v>
      </c>
      <c r="D74" s="60">
        <v>-181.9</v>
      </c>
      <c r="E74" s="102" t="s">
        <v>130</v>
      </c>
      <c r="F74" s="62">
        <v>20</v>
      </c>
      <c r="G74" s="62">
        <v>20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-125.9</v>
      </c>
      <c r="D75" s="60">
        <v>-126.1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31.4</v>
      </c>
      <c r="D76" s="60">
        <v>30.9</v>
      </c>
      <c r="E76" s="102" t="s">
        <v>140</v>
      </c>
      <c r="F76" s="62">
        <v>40</v>
      </c>
      <c r="G76" s="62">
        <v>40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27.7</v>
      </c>
      <c r="D77" s="60">
        <v>26.9</v>
      </c>
      <c r="E77" s="102" t="s">
        <v>145</v>
      </c>
      <c r="F77" s="62">
        <v>255</v>
      </c>
      <c r="G77" s="62">
        <v>255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25.4</v>
      </c>
      <c r="D78" s="60">
        <v>24.6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24.2</v>
      </c>
      <c r="D79" s="60">
        <v>23.3</v>
      </c>
      <c r="E79" s="100" t="s">
        <v>155</v>
      </c>
      <c r="F79" s="60">
        <v>14.8</v>
      </c>
      <c r="G79" s="60">
        <v>14.6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3.9499999999999998E-5</v>
      </c>
      <c r="D80" s="64">
        <v>4.2299999999999998E-5</v>
      </c>
      <c r="E80" s="102" t="s">
        <v>160</v>
      </c>
      <c r="F80" s="61">
        <v>71.7</v>
      </c>
      <c r="G80" s="61">
        <v>77.5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164</v>
      </c>
      <c r="C84" s="129"/>
    </row>
    <row r="85" spans="2:16" ht="15" customHeight="1">
      <c r="B85" s="130" t="s">
        <v>182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183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2024-04-04T18:11:39Z</dcterms:modified>
</cp:coreProperties>
</file>