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<sst xmlns="http://schemas.openxmlformats.org/spreadsheetml/2006/main" count="220" uniqueCount="208">
  <si>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</si>
  <si>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</si>
  <si>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</si>
  <si>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</si>
  <si>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</si>
  <si>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</si>
  <si>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</si>
  <si>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</si>
  <si>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</si>
  <si>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</si>
  <si>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</si>
  <si>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</si>
  <si>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</si>
  <si>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</si>
  <si>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</si>
  <si>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</si>
  <si>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</si>
  <si>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</si>
  <si>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</si>
  <si>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</si>
  <si>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</si>
  <si>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</si>
  <si>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</si>
  <si>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</si>
  <si>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</si>
  <si>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</si>
  <si>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</si>
  <si>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</si>
  <si>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</si>
  <si>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</si>
  <si>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</si>
  <si>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</si>
  <si>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</si>
  <si>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</si>
  <si>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</si>
  <si>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</si>
  <si>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</si>
  <si>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</si>
  <si>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</si>
  <si>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</si>
  <si>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</si>
  <si>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</si>
  <si>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</si>
  <si>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</si>
  <si>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</si>
  <si>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</si>
  <si>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</si>
  <si>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</si>
  <si>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</si>
  <si>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</si>
  <si>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</si>
  <si>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</si>
  <si>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</si>
  <si>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</si>
  <si>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</si>
  <si>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</si>
  <si>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</si>
  <si>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</si>
  <si>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</si>
  <si>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</si>
  <si>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</si>
  <si>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</si>
  <si>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</si>
  <si>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</si>
  <si>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</si>
  <si>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</si>
  <si>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</si>
  <si>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</si>
  <si>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</si>
  <si>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</si>
  <si>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</si>
  <si>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</si>
  <si>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</si>
  <si>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</si>
  <si>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</si>
  <si>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</si>
  <si>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</si>
  <si>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</si>
  <si>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</si>
  <si>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</si>
  <si>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</si>
  <si>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</si>
  <si>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</si>
  <si>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</si>
  <si>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</si>
  <si>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</si>
  <si>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</si>
  <si>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</si>
  <si>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</si>
  <si>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</si>
  <si>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</si>
  <si>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</si>
  <si>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</si>
  <si>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</si>
  <si>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</si>
  <si>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</si>
  <si>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</si>
  <si>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</si>
  <si>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</si>
  <si>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</si>
  <si>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</si>
  <si>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</si>
  <si>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</si>
  <si>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</si>
  <si>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</si>
  <si>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</si>
  <si>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</si>
  <si>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</si>
  <si>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</si>
  <si>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</si>
  <si>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</si>
  <si>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</si>
  <si>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</si>
  <si>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</si>
  <si>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</si>
  <si>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</si>
  <si>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</si>
  <si>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</si>
  <si>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</si>
  <si>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</si>
  <si>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</si>
  <si>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</si>
  <si>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</si>
  <si>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</si>
  <si>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</si>
  <si>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</si>
  <si>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</si>
  <si>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</si>
  <si>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</si>
  <si>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</si>
  <si>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</si>
  <si>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</si>
  <si>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</si>
  <si>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</si>
  <si>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</si>
  <si>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</si>
  <si>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</si>
  <si>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</si>
  <si>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</si>
  <si>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</si>
  <si>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</si>
  <si>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</si>
  <si>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</si>
  <si>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</si>
  <si>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</si>
  <si>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</si>
  <si>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</si>
  <si>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</si>
  <si>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</si>
  <si>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</si>
  <si>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</si>
  <si>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</si>
  <si>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</si>
  <si>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</si>
  <si>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</si>
  <si>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</si>
  <si>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</si>
  <si>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</si>
  <si>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</si>
  <si>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</si>
  <si>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</si>
  <si>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</si>
  <si>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</si>
  <si>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</si>
  <si>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</si>
  <si>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</si>
  <si>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</si>
  <si>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</si>
  <si>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</si>
  <si>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</si>
  <si>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</si>
  <si>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</si>
  <si>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</si>
  <si>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</si>
  <si>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</si>
  <si>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</si>
  <si>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</si>
  <si>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</si>
  <si>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</si>
  <si>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</si>
  <si>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</si>
  <si>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</si>
  <si>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</si>
  <si>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</si>
  <si>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</si>
  <si>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</si>
  <si>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</si>
  <si>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KSP</t>
  </si>
  <si>
    <t>BLG</t>
  </si>
  <si>
    <t>N2가스 없이 Co2로만 주경 청소함</t>
  </si>
  <si>
    <t>15s/23k</t>
  </si>
  <si>
    <t>5s/26k 7s/26k 10s/25k</t>
  </si>
  <si>
    <t>M_064789-064790:M</t>
  </si>
  <si>
    <t>M_064774</t>
  </si>
  <si>
    <t>관측 동안 Dec oscillation exposure error 여러 차례 출력 됨</t>
  </si>
  <si>
    <t>M_064818-064819:T</t>
  </si>
  <si>
    <t>M_064849-064850:T</t>
  </si>
  <si>
    <t>[15:26] 짙은 구름으로 인한 관측 대기/[16:50] 관측 재개</t>
  </si>
  <si>
    <t>ESE</t>
  </si>
  <si>
    <t>SSE</t>
  </si>
  <si>
    <t>NW</t>
  </si>
  <si>
    <t>E_064803-064829</t>
  </si>
  <si>
    <t>E_064803-064829 구름에 달빛이 반사되어 빛 번짐 영향있음</t>
  </si>
  <si>
    <t>I_064895</t>
  </si>
  <si>
    <t>I_064895 filter I와 초점 값(4.717) 누락 됨</t>
  </si>
  <si>
    <t>E_064911 Dec oscillation에 의한 포인팅 실패로 수동관측 함(망원경이 관측 가능한 위치를 잡다가  수동관측으로 전환되어  BLG13과 관측 정보가 일치하지 않음</t>
  </si>
  <si>
    <t>C_064832-064992</t>
  </si>
  <si>
    <t>오후 flat촬영 중 IC M crash남/ 짙은 구름으로 인해 오전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</si>
</sst>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0" zoomScale="140" zoomScaleNormal="140" workbookViewId="0">
      <selection activeCell="G81" sqref="G8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45373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85.573770491803288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0.3979166666666667</v>
      </c>
      <c r="D9" s="8">
        <v>1.4</v>
      </c>
      <c r="E9" s="8">
        <v>17.100000000000001</v>
      </c>
      <c r="F9" s="8">
        <v>56.3</v>
      </c>
      <c r="G9" s="36" t="s">
        <v>198</v>
      </c>
      <c r="H9" s="8">
        <v>3.9</v>
      </c>
      <c r="I9" s="36">
        <v>92.5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2.4</v>
      </c>
      <c r="E10" s="8">
        <v>16.2</v>
      </c>
      <c r="F10" s="8">
        <v>58.2</v>
      </c>
      <c r="G10" s="36" t="s">
        <v>199</v>
      </c>
      <c r="H10" s="8">
        <v>3.8</v>
      </c>
      <c r="I10" s="11"/>
      <c r="J10" s="9">
        <f>IF(L10, 1, 0) + IF(M10, 2, 0) + IF(N10, 4, 0) + IF(O10, 8, 0) + IF(P10, 16, 0)</f>
        <v>1</v>
      </c>
      <c r="K10" s="12" t="b">
        <v>1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0.78541666666666676</v>
      </c>
      <c r="D11" s="15">
        <v>1.4</v>
      </c>
      <c r="E11" s="15">
        <v>14.7</v>
      </c>
      <c r="F11" s="15">
        <v>69</v>
      </c>
      <c r="G11" s="36" t="s">
        <v>200</v>
      </c>
      <c r="H11" s="15">
        <v>5.3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24.387499999999999</v>
      </c>
      <c r="D12" s="19">
        <f>AVERAGE(D9:D11)</f>
        <v>1.7333333333333332</v>
      </c>
      <c r="E12" s="19">
        <f>AVERAGE(E9:E11)</f>
        <v>16</v>
      </c>
      <c r="F12" s="20">
        <f>AVERAGE(F9:F11)</f>
        <v>61.166666666666664</v>
      </c>
      <c r="G12" s="21"/>
      <c r="H12" s="22">
        <f>AVERAGE(H9:H11)</f>
        <v>4.333333333333333</v>
      </c>
      <c r="I12" s="23"/>
      <c r="J12" s="24">
        <f>AVERAGE(J9:J11)</f>
        <v>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186</v>
      </c>
      <c r="F16" s="27" t="s">
        <v>187</v>
      </c>
      <c r="G16" s="27" t="s">
        <v>188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0.3444444444444445</v>
      </c>
      <c r="D17" s="28">
        <v>0.34583333333333338</v>
      </c>
      <c r="E17" s="28">
        <v>0.37847222222222227</v>
      </c>
      <c r="F17" s="28">
        <v>0.3972222222222222</v>
      </c>
      <c r="G17" s="28">
        <v>0.62152777777777779</v>
      </c>
      <c r="H17" s="28">
        <v>0.81458333333333333</v>
      </c>
      <c r="I17" s="28"/>
      <c r="J17" s="28"/>
      <c r="K17" s="28"/>
      <c r="L17" s="28"/>
      <c r="M17" s="28"/>
      <c r="N17" s="28"/>
      <c r="O17" s="28"/>
      <c r="P17" s="28">
        <v>0.81874999999999998</v>
      </c>
    </row>
    <row r="18" spans="2:16" ht="14.15" customHeight="1">
      <c r="B18" s="35" t="s">
        <v>43</v>
      </c>
      <c r="C18" s="27">
        <v>64744</v>
      </c>
      <c r="D18" s="27">
        <v>64745</v>
      </c>
      <c r="E18" s="27">
        <v>64764</v>
      </c>
      <c r="F18" s="27">
        <v>64775</v>
      </c>
      <c r="G18" s="27">
        <v>64908</v>
      </c>
      <c r="H18" s="27">
        <v>64993</v>
      </c>
      <c r="I18" s="27"/>
      <c r="J18" s="27"/>
      <c r="K18" s="27"/>
      <c r="L18" s="27"/>
      <c r="M18" s="27"/>
      <c r="N18" s="27"/>
      <c r="O18" s="27"/>
      <c r="P18" s="27">
        <v>64998</v>
      </c>
    </row>
    <row r="19" spans="2:16" ht="14.15" customHeight="1" thickBot="1">
      <c r="B19" s="13" t="s">
        <v>44</v>
      </c>
      <c r="C19" s="29"/>
      <c r="D19" s="27">
        <v>64756</v>
      </c>
      <c r="E19" s="30">
        <v>64773</v>
      </c>
      <c r="F19" s="30">
        <v>64907</v>
      </c>
      <c r="G19" s="30">
        <v>64992</v>
      </c>
      <c r="H19" s="30">
        <v>64997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10</v>
      </c>
      <c r="F20" s="33">
        <f t="shared" si="0"/>
        <v>133</v>
      </c>
      <c r="G20" s="33">
        <f t="shared" si="0"/>
        <v>85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>
        <v>0.3576388888888889</v>
      </c>
      <c r="D23" s="106">
        <v>0.35972222222222222</v>
      </c>
      <c r="E23" s="36" t="s">
        <v>49</v>
      </c>
      <c r="F23" s="133" t="s">
        <v>191</v>
      </c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>
        <v>0.36180555555555555</v>
      </c>
      <c r="D25" s="106">
        <v>0.36180555555555555</v>
      </c>
      <c r="E25" s="114" t="s">
        <v>176</v>
      </c>
      <c r="F25" s="133" t="s">
        <v>190</v>
      </c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0.16874999999999998</v>
      </c>
      <c r="D30" s="43">
        <v>0.21875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0.38749999999999996</v>
      </c>
    </row>
    <row r="31" spans="2:16" ht="14.15" customHeight="1">
      <c r="B31" s="37" t="s">
        <v>174</v>
      </c>
      <c r="C31" s="47">
        <v>0.18472222222222223</v>
      </c>
      <c r="D31" s="7">
        <v>0.22430555555555556</v>
      </c>
      <c r="E31" s="7"/>
      <c r="F31" s="7"/>
      <c r="G31" s="7"/>
      <c r="H31" s="7"/>
      <c r="I31" s="7"/>
      <c r="J31" s="7"/>
      <c r="K31" s="7">
        <v>1.4583333333333332E-2</v>
      </c>
      <c r="L31" s="7"/>
      <c r="M31" s="7"/>
      <c r="N31" s="7"/>
      <c r="O31" s="48"/>
      <c r="P31" s="46">
        <f>SUM(C31:N31)</f>
        <v>0.4236111111111111</v>
      </c>
    </row>
    <row r="32" spans="2:16" ht="14.15" customHeight="1">
      <c r="B32" s="37" t="s">
        <v>68</v>
      </c>
      <c r="C32" s="49">
        <v>6.1111111111111116E-2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6.1111111111111116E-2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0.12361111111111112</v>
      </c>
      <c r="D34" s="110">
        <f t="shared" ref="D34:P34" si="1">D31-D32-D33</f>
        <v>0.22430555555555556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1.4583333333333332E-2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0.36249999999999999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193</v>
      </c>
      <c r="D36" s="136"/>
      <c r="E36" s="136" t="s">
        <v>192</v>
      </c>
      <c r="F36" s="136"/>
      <c r="G36" s="136" t="s">
        <v>201</v>
      </c>
      <c r="H36" s="136"/>
      <c r="I36" s="136" t="s">
        <v>195</v>
      </c>
      <c r="J36" s="136"/>
      <c r="K36" s="136" t="s">
        <v>203</v>
      </c>
      <c r="L36" s="136"/>
      <c r="M36" s="136" t="s">
        <v>206</v>
      </c>
      <c r="N36" s="136"/>
      <c r="O36" s="136" t="s">
        <v>196</v>
      </c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207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202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204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205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 t="s">
        <v>197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 t="s">
        <v>194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1480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1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-161.4</v>
      </c>
      <c r="D72" s="60">
        <v>-161.80000000000001</v>
      </c>
      <c r="E72" s="100" t="s">
        <v>121</v>
      </c>
      <c r="F72" s="60">
        <v>24.4</v>
      </c>
      <c r="G72" s="60">
        <v>23.2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-156.69999999999999</v>
      </c>
      <c r="D73" s="60">
        <v>-157</v>
      </c>
      <c r="E73" s="102" t="s">
        <v>125</v>
      </c>
      <c r="F73" s="61">
        <v>24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1</v>
      </c>
      <c r="Q73" s="107"/>
    </row>
    <row r="74" spans="2:17" ht="20.149999999999999" customHeight="1">
      <c r="B74" s="100" t="s">
        <v>129</v>
      </c>
      <c r="C74" s="60">
        <v>-181.2</v>
      </c>
      <c r="D74" s="60">
        <v>-184</v>
      </c>
      <c r="E74" s="102" t="s">
        <v>130</v>
      </c>
      <c r="F74" s="62">
        <v>20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-124.1</v>
      </c>
      <c r="D75" s="60">
        <v>-125.1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33.9</v>
      </c>
      <c r="D76" s="60">
        <v>33.1</v>
      </c>
      <c r="E76" s="102" t="s">
        <v>140</v>
      </c>
      <c r="F76" s="62">
        <v>45</v>
      </c>
      <c r="G76" s="62">
        <v>45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30.1</v>
      </c>
      <c r="D77" s="60">
        <v>29.2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27.9</v>
      </c>
      <c r="D78" s="60">
        <v>27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26.7</v>
      </c>
      <c r="D79" s="60">
        <v>25.8</v>
      </c>
      <c r="E79" s="100" t="s">
        <v>155</v>
      </c>
      <c r="F79" s="60">
        <v>16.3</v>
      </c>
      <c r="G79" s="60">
        <v>16.100000000000001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4.2700000000000001E-5</v>
      </c>
      <c r="D80" s="64">
        <v>4.0800000000000002E-5</v>
      </c>
      <c r="E80" s="102" t="s">
        <v>160</v>
      </c>
      <c r="F80" s="61">
        <v>60.6</v>
      </c>
      <c r="G80" s="61">
        <v>65.3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 t="s">
        <v>189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2024-03-22T19:47:15Z</dcterms:modified>
</cp:coreProperties>
</file>