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<sst xmlns="http://schemas.openxmlformats.org/spreadsheetml/2006/main" count="219" uniqueCount="207">
  <si>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</si>
  <si>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</si>
  <si>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</si>
  <si>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</si>
  <si>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</si>
  <si>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</si>
  <si>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</si>
  <si>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</si>
  <si>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</si>
  <si>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</si>
  <si>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</si>
  <si>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</si>
  <si>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</si>
  <si>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</si>
  <si>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</si>
  <si>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</si>
  <si>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</si>
  <si>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</si>
  <si>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</si>
  <si>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</si>
  <si>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</si>
  <si>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</si>
  <si>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</si>
  <si>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</si>
  <si>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</si>
  <si>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</si>
  <si>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</si>
  <si>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</si>
  <si>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</si>
  <si>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</si>
  <si>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</si>
  <si>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</si>
  <si>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</si>
  <si>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</si>
  <si>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</si>
  <si>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</si>
  <si>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</si>
  <si>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</si>
  <si>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</si>
  <si>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</si>
  <si>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</si>
  <si>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</si>
  <si>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</si>
  <si>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</si>
  <si>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</si>
  <si>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</si>
  <si>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</si>
  <si>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</si>
  <si>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</si>
  <si>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</si>
  <si>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</si>
  <si>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</si>
  <si>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</si>
  <si>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</si>
  <si>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</si>
  <si>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</si>
  <si>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</si>
  <si>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</si>
  <si>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</si>
  <si>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</si>
  <si>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</si>
  <si>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</si>
  <si>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</si>
  <si>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</si>
  <si>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</si>
  <si>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</si>
  <si>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</si>
  <si>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</si>
  <si>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</si>
  <si>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</si>
  <si>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</si>
  <si>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</si>
  <si>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</si>
  <si>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</si>
  <si>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</si>
  <si>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</si>
  <si>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</si>
  <si>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</si>
  <si>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</si>
  <si>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</si>
  <si>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</si>
  <si>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</si>
  <si>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</si>
  <si>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</si>
  <si>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</si>
  <si>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</si>
  <si>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</si>
  <si>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</si>
  <si>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</si>
  <si>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</si>
  <si>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</si>
  <si>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</si>
  <si>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</si>
  <si>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</si>
  <si>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</si>
  <si>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</si>
  <si>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</si>
  <si>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</si>
  <si>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</si>
  <si>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</si>
  <si>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</si>
  <si>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</si>
  <si>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</si>
  <si>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</si>
  <si>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</si>
  <si>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</si>
  <si>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</si>
  <si>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</si>
  <si>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</si>
  <si>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</si>
  <si>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</si>
  <si>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</si>
  <si>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</si>
  <si>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</si>
  <si>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</si>
  <si>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</si>
  <si>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</si>
  <si>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</si>
  <si>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</si>
  <si>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</si>
  <si>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</si>
  <si>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</si>
  <si>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</si>
  <si>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</si>
  <si>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</si>
  <si>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</si>
  <si>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</si>
  <si>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</si>
  <si>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</si>
  <si>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</si>
  <si>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</si>
  <si>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</si>
  <si>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</si>
  <si>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</si>
  <si>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</si>
  <si>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</si>
  <si>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</si>
  <si>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</si>
  <si>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</si>
  <si>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</si>
  <si>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</si>
  <si>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</si>
  <si>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</si>
  <si>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</si>
  <si>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</si>
  <si>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</si>
  <si>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</si>
  <si>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</si>
  <si>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</si>
  <si>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</si>
  <si>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</si>
  <si>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</si>
  <si>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</si>
  <si>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</si>
  <si>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</si>
  <si>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</si>
  <si>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</si>
  <si>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</si>
  <si>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</si>
  <si>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</si>
  <si>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</si>
  <si>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</si>
  <si>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</si>
  <si>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</si>
  <si>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</si>
  <si>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</si>
  <si>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</si>
  <si>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</si>
  <si>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</si>
  <si>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</si>
  <si>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</si>
  <si>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</si>
  <si>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</si>
  <si>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</si>
  <si>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</si>
  <si>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</si>
  <si>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</si>
  <si>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</si>
  <si>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</si>
  <si>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</si>
  <si>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>V</t>
    <phoneticPr fontId="4" type="noConversion"/>
  </si>
  <si>
    <t>R</t>
    <phoneticPr fontId="4" type="noConversion"/>
  </si>
  <si>
    <t xml:space="preserve">BLG K2 mode(mkk2list.f) LAST No. </t>
  </si>
  <si>
    <t>월령 40%이하로 방풍막 해제</t>
  </si>
  <si>
    <t>ESE</t>
  </si>
  <si>
    <t>벽에 붙은 FSA 라디오노드가 연결오류로 숫자가 안나옴/ 전원선을 재연결해도 해결안됨</t>
  </si>
  <si>
    <t>KSPT</t>
  </si>
  <si>
    <t>5s/28k 13s/22k</t>
  </si>
  <si>
    <t>20s/21k 28s/20k</t>
  </si>
  <si>
    <t>[09:00-09:10] pctcs 에러로 Aux control 껐다 킴</t>
  </si>
  <si>
    <t>E_063160-063165</t>
  </si>
  <si>
    <t>063209-063211 Dec oscillation으로 수동관측 함</t>
  </si>
  <si>
    <t>T_063211</t>
  </si>
  <si>
    <t>T_063211 tracking 되지 않은 상태에서 관측함/ 재관측함</t>
  </si>
  <si>
    <t>C_063221-063223</t>
  </si>
  <si>
    <t>C_063239-063241</t>
  </si>
  <si>
    <t>M_063275-063276:N</t>
  </si>
  <si>
    <t>M_063275-063276:N 재촬영함</t>
  </si>
  <si>
    <t>[15:35] BLG script #3 RA dest로 #1부터 다시 찍음</t>
  </si>
  <si>
    <t>[15:09] HA limit으로 KSP script #1-3 skip 됨/ [15:16] HA limit으로 KSP script #7-9 skip 됨</t>
  </si>
  <si>
    <t>SW</t>
  </si>
  <si>
    <t>NNW</t>
  </si>
  <si>
    <t>[09:30-09:34] E_063160-063165 별이 사랑의 열매 모양처럼 나와 Actuator 초기화 후 초점값 입력 함/ 정상화 됨</t>
  </si>
  <si>
    <t>[11:50-11:58] 계속되는 Dec oscillation으로 EIB 껐다 킴</t>
  </si>
  <si>
    <t>28s/21k 22s/26k 15s/27k</t>
  </si>
  <si>
    <t>17s/22k 14s/27k 9s/26k</t>
  </si>
  <si>
    <t>새벽 flat 찍고 나니 구름 있었음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</si>
</sst>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52" zoomScale="115" zoomScaleNormal="115" workbookViewId="0">
      <selection activeCell="K83" sqref="K83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45364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97.966101694915253</v>
      </c>
      <c r="M3" s="125"/>
      <c r="N3" s="66" t="s">
        <v>3</v>
      </c>
      <c r="O3" s="125">
        <f>(P31-P33)/P31*100</f>
        <v>97.966101694915253</v>
      </c>
      <c r="P3" s="125"/>
    </row>
    <row r="4" spans="2:16" ht="14.25" customHeight="1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0.40625</v>
      </c>
      <c r="D9" s="8">
        <v>1.7</v>
      </c>
      <c r="E9" s="8">
        <v>23.2</v>
      </c>
      <c r="F9" s="8">
        <v>19.600000000000001</v>
      </c>
      <c r="G9" s="36" t="s">
        <v>184</v>
      </c>
      <c r="H9" s="8">
        <v>3.9</v>
      </c>
      <c r="I9" s="36">
        <v>10.9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1.4</v>
      </c>
      <c r="E10" s="8">
        <v>21.9</v>
      </c>
      <c r="F10" s="8">
        <v>14.5</v>
      </c>
      <c r="G10" s="36" t="s">
        <v>200</v>
      </c>
      <c r="H10" s="8">
        <v>5.2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0.78055555555555556</v>
      </c>
      <c r="D11" s="15">
        <v>2</v>
      </c>
      <c r="E11" s="15">
        <v>15.9</v>
      </c>
      <c r="F11" s="15">
        <v>68.900000000000006</v>
      </c>
      <c r="G11" s="36" t="s">
        <v>201</v>
      </c>
      <c r="H11" s="15">
        <v>3.9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24.374305555555555</v>
      </c>
      <c r="D12" s="19">
        <f>AVERAGE(D9:D11)</f>
        <v>1.7</v>
      </c>
      <c r="E12" s="19">
        <f>AVERAGE(E9:E11)</f>
        <v>20.333333333333332</v>
      </c>
      <c r="F12" s="20">
        <f>AVERAGE(F9:F11)</f>
        <v>34.333333333333336</v>
      </c>
      <c r="G12" s="21"/>
      <c r="H12" s="22">
        <f>AVERAGE(H9:H11)</f>
        <v>4.333333333333333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170</v>
      </c>
      <c r="D16" s="27" t="s">
        <v>169</v>
      </c>
      <c r="E16" s="27" t="s">
        <v>178</v>
      </c>
      <c r="F16" s="27" t="s">
        <v>186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0.33819444444444446</v>
      </c>
      <c r="D17" s="28">
        <v>0.33958333333333335</v>
      </c>
      <c r="E17" s="28">
        <v>0.38680555555555557</v>
      </c>
      <c r="F17" s="28">
        <v>0.40625</v>
      </c>
      <c r="G17" s="28">
        <v>0.64583333333333337</v>
      </c>
      <c r="H17" s="28">
        <v>0.81041666666666667</v>
      </c>
      <c r="I17" s="28"/>
      <c r="J17" s="28"/>
      <c r="K17" s="28"/>
      <c r="L17" s="28"/>
      <c r="M17" s="28"/>
      <c r="N17" s="28"/>
      <c r="O17" s="28"/>
      <c r="P17" s="28">
        <v>0.8256944444444444</v>
      </c>
    </row>
    <row r="18" spans="2:16" ht="14.15" customHeight="1">
      <c r="B18" s="35" t="s">
        <v>43</v>
      </c>
      <c r="C18" s="27">
        <v>63142</v>
      </c>
      <c r="D18" s="27">
        <v>63143</v>
      </c>
      <c r="E18" s="27">
        <v>63160</v>
      </c>
      <c r="F18" s="27">
        <v>63172</v>
      </c>
      <c r="G18" s="27">
        <v>63315</v>
      </c>
      <c r="H18" s="27">
        <v>63419</v>
      </c>
      <c r="I18" s="27"/>
      <c r="J18" s="27"/>
      <c r="K18" s="27"/>
      <c r="L18" s="27"/>
      <c r="M18" s="27"/>
      <c r="N18" s="27"/>
      <c r="O18" s="27"/>
      <c r="P18" s="27">
        <v>63431</v>
      </c>
    </row>
    <row r="19" spans="2:16" ht="14.15" customHeight="1" thickBot="1">
      <c r="B19" s="13" t="s">
        <v>44</v>
      </c>
      <c r="C19" s="29"/>
      <c r="D19" s="27">
        <v>63154</v>
      </c>
      <c r="E19" s="30">
        <v>63170</v>
      </c>
      <c r="F19" s="30">
        <v>63311</v>
      </c>
      <c r="G19" s="30">
        <v>63418</v>
      </c>
      <c r="H19" s="30">
        <v>63430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11</v>
      </c>
      <c r="F20" s="33">
        <f t="shared" si="0"/>
        <v>140</v>
      </c>
      <c r="G20" s="33">
        <f t="shared" si="0"/>
        <v>104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7">
        <v>0.36527777777777781</v>
      </c>
      <c r="D23" s="107">
        <v>0.36805555555555558</v>
      </c>
      <c r="E23" s="36" t="s">
        <v>49</v>
      </c>
      <c r="F23" s="130" t="s">
        <v>187</v>
      </c>
      <c r="G23" s="130"/>
      <c r="H23" s="130"/>
      <c r="I23" s="130"/>
      <c r="J23" s="107"/>
      <c r="K23" s="107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7"/>
      <c r="D24" s="107"/>
      <c r="E24" s="115" t="s">
        <v>180</v>
      </c>
      <c r="F24" s="130"/>
      <c r="G24" s="130"/>
      <c r="H24" s="130"/>
      <c r="I24" s="130"/>
      <c r="J24" s="107">
        <v>0.81180555555555556</v>
      </c>
      <c r="K24" s="107">
        <v>0.81388888888888899</v>
      </c>
      <c r="L24" s="36" t="s">
        <v>52</v>
      </c>
      <c r="M24" s="130" t="s">
        <v>204</v>
      </c>
      <c r="N24" s="130"/>
      <c r="O24" s="130"/>
      <c r="P24" s="130"/>
    </row>
    <row r="25" spans="2:16" ht="13.5" customHeight="1">
      <c r="B25" s="131"/>
      <c r="C25" s="107">
        <v>0.37013888888888885</v>
      </c>
      <c r="D25" s="107">
        <v>0.37152777777777773</v>
      </c>
      <c r="E25" s="115" t="s">
        <v>181</v>
      </c>
      <c r="F25" s="130" t="s">
        <v>188</v>
      </c>
      <c r="G25" s="130"/>
      <c r="H25" s="130"/>
      <c r="I25" s="130"/>
      <c r="J25" s="107"/>
      <c r="K25" s="107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7"/>
      <c r="D26" s="107"/>
      <c r="E26" s="115" t="s">
        <v>171</v>
      </c>
      <c r="F26" s="130"/>
      <c r="G26" s="130"/>
      <c r="H26" s="130"/>
      <c r="I26" s="130"/>
      <c r="J26" s="107">
        <v>0.81527777777777777</v>
      </c>
      <c r="K26" s="107">
        <v>0.81736111111111109</v>
      </c>
      <c r="L26" s="36" t="s">
        <v>49</v>
      </c>
      <c r="M26" s="130" t="s">
        <v>205</v>
      </c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53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175</v>
      </c>
      <c r="C30" s="42">
        <v>0.14027777777777778</v>
      </c>
      <c r="D30" s="43"/>
      <c r="E30" s="43"/>
      <c r="F30" s="43"/>
      <c r="G30" s="43"/>
      <c r="H30" s="43"/>
      <c r="I30" s="43">
        <v>0.23402777777777781</v>
      </c>
      <c r="J30" s="43"/>
      <c r="K30" s="44"/>
      <c r="L30" s="43"/>
      <c r="M30" s="43"/>
      <c r="N30" s="43"/>
      <c r="O30" s="45"/>
      <c r="P30" s="46">
        <f>SUM(C30:J30,L30:N30)</f>
        <v>0.37430555555555556</v>
      </c>
    </row>
    <row r="31" spans="2:16" ht="14.15" customHeight="1">
      <c r="B31" s="37" t="s">
        <v>176</v>
      </c>
      <c r="C31" s="47">
        <v>0.15625</v>
      </c>
      <c r="D31" s="7"/>
      <c r="E31" s="7"/>
      <c r="F31" s="7"/>
      <c r="G31" s="7"/>
      <c r="H31" s="7"/>
      <c r="I31" s="7">
        <v>0.23402777777777781</v>
      </c>
      <c r="J31" s="7"/>
      <c r="K31" s="7">
        <v>1.9444444444444445E-2</v>
      </c>
      <c r="L31" s="7"/>
      <c r="M31" s="7"/>
      <c r="N31" s="7"/>
      <c r="O31" s="48"/>
      <c r="P31" s="46">
        <f>SUM(C31:O31)</f>
        <v>0.40972222222222227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>
        <v>5.5555555555555558E-3</v>
      </c>
      <c r="J33" s="53"/>
      <c r="K33" s="53">
        <v>2.7777777777777779E-3</v>
      </c>
      <c r="L33" s="53"/>
      <c r="M33" s="53"/>
      <c r="N33" s="53"/>
      <c r="O33" s="54"/>
      <c r="P33" s="55">
        <f>SUM(C33:O33)</f>
        <v>8.3333333333333332E-3</v>
      </c>
    </row>
    <row r="34" spans="2:16" ht="14.15" customHeight="1">
      <c r="B34" s="110" t="s">
        <v>173</v>
      </c>
      <c r="C34" s="111">
        <f>C31-C32-C33</f>
        <v>0.15625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</v>
      </c>
      <c r="G34" s="111">
        <f t="shared" si="1"/>
        <v>0</v>
      </c>
      <c r="H34" s="111">
        <f t="shared" si="1"/>
        <v>0</v>
      </c>
      <c r="I34" s="111">
        <f t="shared" si="1"/>
        <v>0.22847222222222224</v>
      </c>
      <c r="J34" s="111">
        <f t="shared" si="1"/>
        <v>0</v>
      </c>
      <c r="K34" s="111">
        <f t="shared" si="1"/>
        <v>1.6666666666666666E-2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0.40138888888888891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40" t="s">
        <v>70</v>
      </c>
      <c r="C36" s="133" t="s">
        <v>190</v>
      </c>
      <c r="D36" s="133"/>
      <c r="E36" s="133" t="s">
        <v>192</v>
      </c>
      <c r="F36" s="133"/>
      <c r="G36" s="133" t="s">
        <v>194</v>
      </c>
      <c r="H36" s="133"/>
      <c r="I36" s="133" t="s">
        <v>195</v>
      </c>
      <c r="J36" s="133"/>
      <c r="K36" s="133" t="s">
        <v>196</v>
      </c>
      <c r="L36" s="133"/>
      <c r="M36" s="133"/>
      <c r="N36" s="133"/>
      <c r="O36" s="133"/>
      <c r="P36" s="133"/>
    </row>
    <row r="37" spans="2:16" ht="18" customHeight="1">
      <c r="B37" s="141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</row>
    <row r="38" spans="2:16" ht="18" customHeight="1">
      <c r="B38" s="141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</row>
    <row r="39" spans="2:16" ht="18" customHeight="1">
      <c r="B39" s="141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</row>
    <row r="40" spans="2:16" ht="18" customHeight="1">
      <c r="B40" s="141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</row>
    <row r="41" spans="2:16" ht="18" customHeight="1">
      <c r="B41" s="14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4" t="s">
        <v>71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6"/>
    </row>
    <row r="44" spans="2:16" ht="14.15" customHeight="1">
      <c r="B44" s="137" t="s">
        <v>191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9"/>
    </row>
    <row r="45" spans="2:16" ht="14.15" customHeight="1">
      <c r="B45" s="137" t="s">
        <v>193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9"/>
    </row>
    <row r="46" spans="2:16" ht="14.15" customHeight="1">
      <c r="B46" s="137" t="s">
        <v>197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9"/>
    </row>
    <row r="47" spans="2:16" ht="14.15" customHeight="1">
      <c r="B47" s="137" t="s">
        <v>199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9"/>
    </row>
    <row r="48" spans="2:16" ht="14.15" customHeight="1">
      <c r="B48" s="137" t="s">
        <v>198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9"/>
    </row>
    <row r="49" spans="2:16" ht="14.15" customHeight="1">
      <c r="B49" s="137" t="s">
        <v>206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9"/>
    </row>
    <row r="50" spans="2:16" ht="14.15" customHeight="1"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9"/>
    </row>
    <row r="51" spans="2:16" ht="14.15" customHeight="1">
      <c r="B51" s="137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9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174</v>
      </c>
      <c r="C53" s="165"/>
      <c r="D53" s="113"/>
      <c r="E53" s="113"/>
      <c r="F53" s="113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182</v>
      </c>
      <c r="C54" s="160"/>
      <c r="D54" s="160"/>
      <c r="E54" s="160"/>
      <c r="F54" s="114">
        <v>1205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172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1</v>
      </c>
      <c r="O71" s="99" t="s">
        <v>120</v>
      </c>
      <c r="P71" s="59">
        <v>0</v>
      </c>
      <c r="Q71" s="108"/>
    </row>
    <row r="72" spans="2:17" ht="20.149999999999999" customHeight="1">
      <c r="B72" s="100" t="s">
        <v>121</v>
      </c>
      <c r="C72" s="60">
        <v>-159.9</v>
      </c>
      <c r="D72" s="60">
        <v>-160.9</v>
      </c>
      <c r="E72" s="100" t="s">
        <v>122</v>
      </c>
      <c r="F72" s="60">
        <v>25.9</v>
      </c>
      <c r="G72" s="60">
        <v>24.2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49999999999999" customHeight="1">
      <c r="B73" s="100" t="s">
        <v>126</v>
      </c>
      <c r="C73" s="60">
        <v>-155.1</v>
      </c>
      <c r="D73" s="60">
        <v>-156.1</v>
      </c>
      <c r="E73" s="102" t="s">
        <v>127</v>
      </c>
      <c r="F73" s="61">
        <v>16</v>
      </c>
      <c r="G73" s="61">
        <v>24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49999999999999" customHeight="1">
      <c r="B74" s="100" t="s">
        <v>131</v>
      </c>
      <c r="C74" s="60">
        <v>-174</v>
      </c>
      <c r="D74" s="60">
        <v>-173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1</v>
      </c>
      <c r="O74" s="81"/>
      <c r="P74" s="81"/>
      <c r="Q74" s="108"/>
    </row>
    <row r="75" spans="2:17" ht="20.149999999999999" customHeight="1">
      <c r="B75" s="100" t="s">
        <v>136</v>
      </c>
      <c r="C75" s="60">
        <v>-119.7</v>
      </c>
      <c r="D75" s="60">
        <v>-122.6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49999999999999" customHeight="1">
      <c r="B76" s="100" t="s">
        <v>141</v>
      </c>
      <c r="C76" s="60">
        <v>36.9</v>
      </c>
      <c r="D76" s="60">
        <v>34.200000000000003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1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>
      <c r="B77" s="100" t="s">
        <v>146</v>
      </c>
      <c r="C77" s="60">
        <v>32.799999999999997</v>
      </c>
      <c r="D77" s="60">
        <v>30.4</v>
      </c>
      <c r="E77" s="102" t="s">
        <v>147</v>
      </c>
      <c r="F77" s="62">
        <v>270</v>
      </c>
      <c r="G77" s="62">
        <v>260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>
      <c r="B78" s="100" t="s">
        <v>151</v>
      </c>
      <c r="C78" s="60">
        <v>30.6</v>
      </c>
      <c r="D78" s="60">
        <v>28.1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4</v>
      </c>
      <c r="O78" s="81"/>
      <c r="P78" s="81"/>
    </row>
    <row r="79" spans="2:17" ht="20.149999999999999" customHeight="1">
      <c r="B79" s="100" t="s">
        <v>156</v>
      </c>
      <c r="C79" s="60">
        <v>29.4</v>
      </c>
      <c r="D79" s="60">
        <v>27</v>
      </c>
      <c r="E79" s="100" t="s">
        <v>157</v>
      </c>
      <c r="F79" s="60">
        <v>19.3</v>
      </c>
      <c r="G79" s="60">
        <v>17.600000000000001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>
      <c r="B80" s="105" t="s">
        <v>161</v>
      </c>
      <c r="C80" s="64">
        <v>7.3100000000000001E-5</v>
      </c>
      <c r="D80" s="64">
        <v>8.2200000000000006E-5</v>
      </c>
      <c r="E80" s="102" t="s">
        <v>162</v>
      </c>
      <c r="F80" s="61">
        <v>36.5</v>
      </c>
      <c r="G80" s="61">
        <v>77.599999999999994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166</v>
      </c>
      <c r="C84" s="126"/>
    </row>
    <row r="85" spans="2:16" ht="15" customHeight="1">
      <c r="B85" s="127" t="s">
        <v>183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185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37" t="s">
        <v>189</v>
      </c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9"/>
    </row>
    <row r="88" spans="2:16" ht="15" customHeight="1">
      <c r="B88" s="116" t="s">
        <v>202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 t="s">
        <v>203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2024-03-13T20:01:27Z</dcterms:modified>
</cp:coreProperties>
</file>