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15D55423-EED3-4C6B-8878-0F94D387649C}" xr6:coauthVersionLast="36" xr6:coauthVersionMax="36" xr10:uidLastSave="{00000000-0000-0000-0000-000000000000}"/>
  <bookViews>
    <workbookView xWindow="0" yWindow="0" windowWidth="17040" windowHeight="1236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00000000-0006-0000-0000-000002000000}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<sst xmlns="http://schemas.openxmlformats.org/spreadsheetml/2006/main" count="222" uniqueCount="205">
  <si>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</si>
  <si>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</si>
  <si>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</si>
  <si>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</si>
  <si>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</si>
  <si>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</si>
  <si>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</si>
  <si>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</si>
  <si>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</si>
  <si>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</si>
  <si>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</si>
  <si>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</si>
  <si>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</si>
  <si>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</si>
  <si>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</si>
  <si>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</si>
  <si>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</si>
  <si>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</si>
  <si>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</si>
  <si>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</si>
  <si>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</si>
  <si>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</si>
  <si>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</si>
  <si>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</si>
  <si>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</si>
  <si>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</si>
  <si>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</si>
  <si>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</si>
  <si>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</si>
  <si>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</si>
  <si>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</si>
  <si>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</si>
  <si>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</si>
  <si>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</si>
  <si>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</si>
  <si>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</si>
  <si>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</si>
  <si>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</si>
  <si>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</si>
  <si>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</si>
  <si>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</si>
  <si>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</si>
  <si>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</si>
  <si>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</si>
  <si>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</si>
  <si>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</si>
  <si>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</si>
  <si>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</si>
  <si>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</si>
  <si>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</si>
  <si>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</si>
  <si>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</si>
  <si>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</si>
  <si>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</si>
  <si>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</si>
  <si>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</si>
  <si>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</si>
  <si>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</si>
  <si>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</si>
  <si>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</si>
  <si>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</si>
  <si>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</si>
  <si>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</si>
  <si>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</si>
  <si>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</si>
  <si>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</si>
  <si>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</si>
  <si>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</si>
  <si>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</si>
  <si>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</si>
  <si>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</si>
  <si>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</si>
  <si>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</si>
  <si>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</si>
  <si>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</si>
  <si>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</si>
  <si>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</si>
  <si>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</si>
  <si>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</si>
  <si>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</si>
  <si>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</si>
  <si>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</si>
  <si>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</si>
  <si>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</si>
  <si>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</si>
  <si>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</si>
  <si>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</si>
  <si>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</si>
  <si>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</si>
  <si>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</si>
  <si>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</si>
  <si>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</si>
  <si>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</si>
  <si>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</si>
  <si>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</si>
  <si>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</si>
  <si>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</si>
  <si>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</si>
  <si>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</si>
  <si>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</si>
  <si>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</si>
  <si>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</si>
  <si>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</si>
  <si>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</si>
  <si>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</si>
  <si>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</si>
  <si>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</si>
  <si>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</si>
  <si>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</si>
  <si>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</si>
  <si>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</si>
  <si>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</si>
  <si>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</si>
  <si>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</si>
  <si>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</si>
  <si>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</si>
  <si>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</si>
  <si>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</si>
  <si>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</si>
  <si>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</si>
  <si>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</si>
  <si>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</si>
  <si>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</si>
  <si>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</si>
  <si>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</si>
  <si>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</si>
  <si>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</si>
  <si>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</si>
  <si>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</si>
  <si>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</si>
  <si>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</si>
  <si>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</si>
  <si>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</si>
  <si>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</si>
  <si>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</si>
  <si>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</si>
  <si>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</si>
  <si>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</si>
  <si>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</si>
  <si>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</si>
  <si>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</si>
  <si>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</si>
  <si>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</si>
  <si>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</si>
  <si>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</si>
  <si>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</si>
  <si>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</si>
  <si>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</si>
  <si>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</si>
  <si>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</si>
  <si>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</si>
  <si>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</si>
  <si>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</si>
  <si>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</si>
  <si>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</si>
  <si>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</si>
  <si>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</si>
  <si>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</si>
  <si>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</si>
  <si>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</si>
  <si>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</si>
  <si>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</si>
  <si>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</si>
  <si>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</si>
  <si>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</si>
  <si>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</si>
  <si>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</si>
  <si>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</si>
  <si>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</si>
  <si>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</si>
  <si>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</si>
  <si>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</si>
  <si>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</si>
  <si>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</si>
  <si>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</si>
  <si>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</si>
  <si>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</si>
  <si>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</si>
  <si>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</si>
  <si>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</si>
  <si>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</si>
  <si>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</si>
  <si>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 xml:space="preserve">BLG K2 mode(mkk2list.f) LAST No. </t>
  </si>
  <si>
    <t>ESE</t>
  </si>
  <si>
    <t>SE</t>
  </si>
  <si>
    <t>SSE</t>
  </si>
  <si>
    <t>KSP</t>
  </si>
  <si>
    <t>/  /  /  /</t>
    <phoneticPr fontId="4" type="noConversion"/>
  </si>
  <si>
    <t xml:space="preserve">x </t>
  </si>
  <si>
    <t>5s/28k</t>
  </si>
  <si>
    <t>28s/23k 20s/25k 15s/29k</t>
  </si>
  <si>
    <t>20s/27k 15s/29k 10s/28k</t>
  </si>
  <si>
    <t>M_060753-060754:T</t>
  </si>
  <si>
    <t>E_060770</t>
  </si>
  <si>
    <t>M_060877-060878:K</t>
  </si>
  <si>
    <t>E_060687-060695 초점확인 영상</t>
  </si>
  <si>
    <t>[10:46] ALT limit으로 KSP script #25-30 skip됨</t>
  </si>
  <si>
    <t>M_060753-060754:T 재촬영함</t>
  </si>
  <si>
    <t>[12:13-12:16] IC S crash로 E_060770 파일 없음</t>
  </si>
  <si>
    <t>060874 BLG script #3 RA dest로 관측 불가능해 #2 한번 더 관측함</t>
  </si>
  <si>
    <t>M_060877-060878:K IC K crash로 060878 파일 없음</t>
  </si>
  <si>
    <t>I-BAND 촬영함</t>
  </si>
  <si>
    <t>반사율 측정함</t>
  </si>
  <si>
    <t>-</t>
  </si>
  <si>
    <t>월령 40%이상으로 방풍막 연결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</si>
</sst>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fmlaLink="$D$59" lockText="1" noThreeD="1"/>
</file>

<file path=xl/ctrlProps/ctrlProp21.xml><?xml version="1.0" encoding="utf-8"?>
<formControlPr xmlns="http://schemas.microsoft.com/office/spreadsheetml/2009/9/main" objectType="CheckBox" fmlaLink="$J$59" lockText="1" noThreeD="1"/>
</file>

<file path=xl/ctrlProps/ctrlProp22.xml><?xml version="1.0" encoding="utf-8"?>
<formControlPr xmlns="http://schemas.microsoft.com/office/spreadsheetml/2009/9/main" objectType="CheckBox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fmlaLink="$D$60" lockText="1" noThreeD="1"/>
</file>

<file path=xl/ctrlProps/ctrlProp25.xml><?xml version="1.0" encoding="utf-8"?>
<formControlPr xmlns="http://schemas.microsoft.com/office/spreadsheetml/2009/9/main" objectType="CheckBox" fmlaLink="$D$61" lockText="1" noThreeD="1"/>
</file>

<file path=xl/ctrlProps/ctrlProp26.xml><?xml version="1.0" encoding="utf-8"?>
<formControlPr xmlns="http://schemas.microsoft.com/office/spreadsheetml/2009/9/main" objectType="CheckBox" fmlaLink="$D$62" lockText="1" noThreeD="1"/>
</file>

<file path=xl/ctrlProps/ctrlProp27.xml><?xml version="1.0" encoding="utf-8"?>
<formControlPr xmlns="http://schemas.microsoft.com/office/spreadsheetml/2009/9/main" objectType="CheckBox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fmlaLink="$G$62" lockText="1" noThreeD="1"/>
</file>

<file path=xl/ctrlProps/ctrlProp32.xml><?xml version="1.0" encoding="utf-8"?>
<formControlPr xmlns="http://schemas.microsoft.com/office/spreadsheetml/2009/9/main" objectType="CheckBox" fmlaLink="$G$63" lockText="1" noThreeD="1"/>
</file>

<file path=xl/ctrlProps/ctrlProp33.xml><?xml version="1.0" encoding="utf-8"?>
<formControlPr xmlns="http://schemas.microsoft.com/office/spreadsheetml/2009/9/main" objectType="CheckBox" fmlaLink="$G$64" lockText="1" noThreeD="1"/>
</file>

<file path=xl/ctrlProps/ctrlProp34.xml><?xml version="1.0" encoding="utf-8"?>
<formControlPr xmlns="http://schemas.microsoft.com/office/spreadsheetml/2009/9/main" objectType="CheckBox" fmlaLink="$J$60" lockText="1" noThreeD="1"/>
</file>

<file path=xl/ctrlProps/ctrlProp35.xml><?xml version="1.0" encoding="utf-8"?>
<formControlPr xmlns="http://schemas.microsoft.com/office/spreadsheetml/2009/9/main" objectType="CheckBox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fmlaLink="$M$63" lockText="1" noThreeD="1"/>
</file>

<file path=xl/ctrlProps/ctrlProp41.xml><?xml version="1.0" encoding="utf-8"?>
<formControlPr xmlns="http://schemas.microsoft.com/office/spreadsheetml/2009/9/main" objectType="CheckBox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15" zoomScaleNormal="115" workbookViewId="0">
      <selection activeCell="B86" sqref="B86:P86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23" t="s">
        <v>0</v>
      </c>
      <c r="C2" s="1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24">
        <v>45354</v>
      </c>
      <c r="D3" s="125"/>
      <c r="E3" s="1"/>
      <c r="F3" s="1"/>
      <c r="G3" s="1"/>
      <c r="H3" s="1"/>
      <c r="I3" s="1"/>
      <c r="J3" s="1"/>
      <c r="K3" s="66" t="s">
        <v>2</v>
      </c>
      <c r="L3" s="126">
        <f>(P31-(P32+P33))/P31*100</f>
        <v>100</v>
      </c>
      <c r="M3" s="126"/>
      <c r="N3" s="66" t="s">
        <v>3</v>
      </c>
      <c r="O3" s="126">
        <f>(P31-P33)/P31*100</f>
        <v>100</v>
      </c>
      <c r="P3" s="126"/>
    </row>
    <row r="4" spans="2:16" ht="14.25" customHeight="1" x14ac:dyDescent="0.25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3" t="s">
        <v>6</v>
      </c>
      <c r="C7" s="12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5" t="s">
        <v>21</v>
      </c>
      <c r="C9" s="7">
        <v>0.4152777777777778</v>
      </c>
      <c r="D9" s="8">
        <v>1.1000000000000001</v>
      </c>
      <c r="E9" s="8">
        <v>19.899999999999999</v>
      </c>
      <c r="F9" s="8">
        <v>34.799999999999997</v>
      </c>
      <c r="G9" s="116" t="s">
        <v>183</v>
      </c>
      <c r="H9" s="8">
        <v>9.1</v>
      </c>
      <c r="I9" s="36">
        <v>44.1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22</v>
      </c>
      <c r="C10" s="7">
        <v>0.58333333333333337</v>
      </c>
      <c r="D10" s="8">
        <v>1.1000000000000001</v>
      </c>
      <c r="E10" s="8">
        <v>18.2</v>
      </c>
      <c r="F10" s="8">
        <v>17.399999999999999</v>
      </c>
      <c r="G10" s="116" t="s">
        <v>184</v>
      </c>
      <c r="H10" s="8">
        <v>4.4000000000000004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23</v>
      </c>
      <c r="C11" s="14">
        <v>0.77430555555555547</v>
      </c>
      <c r="D11" s="15">
        <v>2.8</v>
      </c>
      <c r="E11" s="15">
        <v>17.5</v>
      </c>
      <c r="F11" s="15">
        <v>17.3</v>
      </c>
      <c r="G11" s="116" t="s">
        <v>185</v>
      </c>
      <c r="H11" s="15">
        <v>3.1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24</v>
      </c>
      <c r="C12" s="18">
        <f>(24-C9)+C11</f>
        <v>24.359027777777779</v>
      </c>
      <c r="D12" s="19">
        <f>AVERAGE(D9:D11)</f>
        <v>1.6666666666666667</v>
      </c>
      <c r="E12" s="19">
        <f>AVERAGE(E9:E11)</f>
        <v>18.533333333333331</v>
      </c>
      <c r="F12" s="20">
        <f>AVERAGE(F9:F11)</f>
        <v>23.166666666666668</v>
      </c>
      <c r="G12" s="21"/>
      <c r="H12" s="22">
        <f>AVERAGE(H9:H11)</f>
        <v>5.5333333333333341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3" t="s">
        <v>25</v>
      </c>
      <c r="C14" s="1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" customHeight="1" x14ac:dyDescent="0.25">
      <c r="B16" s="35" t="s">
        <v>40</v>
      </c>
      <c r="C16" s="27" t="s">
        <v>170</v>
      </c>
      <c r="D16" s="27" t="s">
        <v>169</v>
      </c>
      <c r="E16" s="27" t="s">
        <v>178</v>
      </c>
      <c r="F16" s="27" t="s">
        <v>186</v>
      </c>
      <c r="G16" s="27" t="s">
        <v>179</v>
      </c>
      <c r="H16" s="27" t="s">
        <v>169</v>
      </c>
      <c r="I16" s="27" t="s">
        <v>169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" customHeight="1" x14ac:dyDescent="0.25">
      <c r="B17" s="35" t="s">
        <v>42</v>
      </c>
      <c r="C17" s="28">
        <v>0.3527777777777778</v>
      </c>
      <c r="D17" s="28">
        <v>0.35347222222222219</v>
      </c>
      <c r="E17" s="28">
        <v>0.39374999999999999</v>
      </c>
      <c r="F17" s="28">
        <v>0.41250000000000003</v>
      </c>
      <c r="G17" s="28">
        <v>0.67291666666666661</v>
      </c>
      <c r="H17" s="28">
        <v>0.80486111111111114</v>
      </c>
      <c r="I17" s="28">
        <v>0.87847222222222221</v>
      </c>
      <c r="J17" s="28"/>
      <c r="K17" s="28"/>
      <c r="L17" s="28"/>
      <c r="M17" s="28"/>
      <c r="N17" s="28"/>
      <c r="O17" s="28"/>
      <c r="P17" s="28">
        <v>0.88194444444444453</v>
      </c>
    </row>
    <row r="18" spans="2:16" ht="14.1" customHeight="1" x14ac:dyDescent="0.25">
      <c r="B18" s="35" t="s">
        <v>43</v>
      </c>
      <c r="C18" s="27">
        <v>60674</v>
      </c>
      <c r="D18" s="27">
        <v>60675</v>
      </c>
      <c r="E18" s="27">
        <v>60696</v>
      </c>
      <c r="F18" s="27">
        <v>60708</v>
      </c>
      <c r="G18" s="27">
        <v>60873</v>
      </c>
      <c r="H18" s="27">
        <v>60956</v>
      </c>
      <c r="I18" s="27">
        <v>61027</v>
      </c>
      <c r="J18" s="27"/>
      <c r="K18" s="27"/>
      <c r="L18" s="27"/>
      <c r="M18" s="27"/>
      <c r="N18" s="27"/>
      <c r="O18" s="27"/>
      <c r="P18" s="27">
        <v>61032</v>
      </c>
    </row>
    <row r="19" spans="2:16" ht="14.1" customHeight="1" thickBot="1" x14ac:dyDescent="0.3">
      <c r="B19" s="13" t="s">
        <v>44</v>
      </c>
      <c r="C19" s="29"/>
      <c r="D19" s="27">
        <v>60686</v>
      </c>
      <c r="E19" s="30">
        <v>60707</v>
      </c>
      <c r="F19" s="30">
        <v>60872</v>
      </c>
      <c r="G19" s="30">
        <v>60954</v>
      </c>
      <c r="H19" s="30">
        <v>61026</v>
      </c>
      <c r="I19" s="30">
        <v>61031</v>
      </c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12</v>
      </c>
      <c r="F20" s="33">
        <f t="shared" si="0"/>
        <v>165</v>
      </c>
      <c r="G20" s="33">
        <f t="shared" si="0"/>
        <v>82</v>
      </c>
      <c r="H20" s="33">
        <f t="shared" si="0"/>
        <v>71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2" t="s">
        <v>46</v>
      </c>
      <c r="C22" s="35" t="s">
        <v>21</v>
      </c>
      <c r="D22" s="35" t="s">
        <v>23</v>
      </c>
      <c r="E22" s="35" t="s">
        <v>47</v>
      </c>
      <c r="F22" s="133" t="s">
        <v>48</v>
      </c>
      <c r="G22" s="133"/>
      <c r="H22" s="133"/>
      <c r="I22" s="133"/>
      <c r="J22" s="35" t="s">
        <v>21</v>
      </c>
      <c r="K22" s="35" t="s">
        <v>23</v>
      </c>
      <c r="L22" s="35" t="s">
        <v>47</v>
      </c>
      <c r="M22" s="133" t="s">
        <v>48</v>
      </c>
      <c r="N22" s="133"/>
      <c r="O22" s="133"/>
      <c r="P22" s="133"/>
    </row>
    <row r="23" spans="2:16" ht="13.5" customHeight="1" x14ac:dyDescent="0.25">
      <c r="B23" s="132"/>
      <c r="C23" s="36"/>
      <c r="D23" s="36"/>
      <c r="E23" s="36" t="s">
        <v>49</v>
      </c>
      <c r="F23" s="131" t="s">
        <v>187</v>
      </c>
      <c r="G23" s="131"/>
      <c r="H23" s="131"/>
      <c r="I23" s="131"/>
      <c r="J23" s="107">
        <v>0.80625000000000002</v>
      </c>
      <c r="K23" s="107">
        <v>0.80902777777777779</v>
      </c>
      <c r="L23" s="116" t="s">
        <v>50</v>
      </c>
      <c r="M23" s="131" t="s">
        <v>190</v>
      </c>
      <c r="N23" s="131"/>
      <c r="O23" s="131"/>
      <c r="P23" s="131"/>
    </row>
    <row r="24" spans="2:16" ht="13.5" customHeight="1" x14ac:dyDescent="0.25">
      <c r="B24" s="132"/>
      <c r="C24" s="107"/>
      <c r="D24" s="107"/>
      <c r="E24" s="115" t="s">
        <v>180</v>
      </c>
      <c r="F24" s="131" t="s">
        <v>188</v>
      </c>
      <c r="G24" s="131"/>
      <c r="H24" s="131"/>
      <c r="I24" s="131"/>
      <c r="J24" s="116"/>
      <c r="K24" s="116"/>
      <c r="L24" s="116" t="s">
        <v>52</v>
      </c>
      <c r="M24" s="131" t="s">
        <v>187</v>
      </c>
      <c r="N24" s="131"/>
      <c r="O24" s="131"/>
      <c r="P24" s="131"/>
    </row>
    <row r="25" spans="2:16" ht="13.5" customHeight="1" x14ac:dyDescent="0.25">
      <c r="B25" s="132"/>
      <c r="C25" s="115"/>
      <c r="D25" s="115"/>
      <c r="E25" s="115" t="s">
        <v>181</v>
      </c>
      <c r="F25" s="131" t="s">
        <v>187</v>
      </c>
      <c r="G25" s="131"/>
      <c r="H25" s="131"/>
      <c r="I25" s="131"/>
      <c r="J25" s="107">
        <v>0.81041666666666667</v>
      </c>
      <c r="K25" s="107">
        <v>0.8125</v>
      </c>
      <c r="L25" s="116" t="s">
        <v>51</v>
      </c>
      <c r="M25" s="131" t="s">
        <v>191</v>
      </c>
      <c r="N25" s="131"/>
      <c r="O25" s="131"/>
      <c r="P25" s="131"/>
    </row>
    <row r="26" spans="2:16" ht="13.5" customHeight="1" x14ac:dyDescent="0.25">
      <c r="B26" s="132"/>
      <c r="C26" s="107">
        <v>0.3756944444444445</v>
      </c>
      <c r="D26" s="107">
        <v>0.3756944444444445</v>
      </c>
      <c r="E26" s="115" t="s">
        <v>171</v>
      </c>
      <c r="F26" s="131" t="s">
        <v>189</v>
      </c>
      <c r="G26" s="131"/>
      <c r="H26" s="131"/>
      <c r="I26" s="131"/>
      <c r="J26" s="116"/>
      <c r="K26" s="116"/>
      <c r="L26" s="116" t="s">
        <v>49</v>
      </c>
      <c r="M26" s="131" t="s">
        <v>187</v>
      </c>
      <c r="N26" s="131"/>
      <c r="O26" s="131"/>
      <c r="P26" s="131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3" t="s">
        <v>53</v>
      </c>
      <c r="C28" s="123"/>
      <c r="D28" s="1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" customHeight="1" x14ac:dyDescent="0.25">
      <c r="B30" s="37" t="s">
        <v>175</v>
      </c>
      <c r="C30" s="42">
        <v>0.10694444444444444</v>
      </c>
      <c r="D30" s="43">
        <v>0.25277777777777777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0.35972222222222222</v>
      </c>
    </row>
    <row r="31" spans="2:16" ht="14.1" customHeight="1" x14ac:dyDescent="0.25">
      <c r="B31" s="37" t="s">
        <v>176</v>
      </c>
      <c r="C31" s="47">
        <v>0.12361111111111112</v>
      </c>
      <c r="D31" s="7">
        <v>0.25555555555555559</v>
      </c>
      <c r="E31" s="7"/>
      <c r="F31" s="7"/>
      <c r="G31" s="7"/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SUM(C31:O31)</f>
        <v>0.39652777777777781</v>
      </c>
    </row>
    <row r="32" spans="2:16" ht="14.1" customHeight="1" x14ac:dyDescent="0.2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10" t="s">
        <v>173</v>
      </c>
      <c r="C34" s="111">
        <f>C31-C32-C33</f>
        <v>0.12361111111111112</v>
      </c>
      <c r="D34" s="111">
        <f t="shared" ref="D34:P34" si="1">D31-D32-D33</f>
        <v>0.25555555555555559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1.7361111111111112E-2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0.39652777777777781</v>
      </c>
    </row>
    <row r="35" spans="2:16" ht="13.5" customHeight="1" x14ac:dyDescent="0.25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 x14ac:dyDescent="0.25">
      <c r="B36" s="144" t="s">
        <v>70</v>
      </c>
      <c r="C36" s="134" t="s">
        <v>192</v>
      </c>
      <c r="D36" s="134"/>
      <c r="E36" s="134" t="s">
        <v>193</v>
      </c>
      <c r="F36" s="134"/>
      <c r="G36" s="134" t="s">
        <v>194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 x14ac:dyDescent="0.25">
      <c r="B37" s="14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 x14ac:dyDescent="0.25">
      <c r="B38" s="14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 x14ac:dyDescent="0.25">
      <c r="B39" s="14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 x14ac:dyDescent="0.25">
      <c r="B40" s="14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 x14ac:dyDescent="0.25">
      <c r="B41" s="146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35" t="s">
        <v>71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" customHeight="1" x14ac:dyDescent="0.25">
      <c r="B44" s="138" t="s">
        <v>195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" customHeight="1" x14ac:dyDescent="0.25">
      <c r="B45" s="141" t="s">
        <v>196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" customHeight="1" x14ac:dyDescent="0.25">
      <c r="B46" s="141" t="s">
        <v>197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" customHeight="1" x14ac:dyDescent="0.25">
      <c r="B47" s="141" t="s">
        <v>198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" customHeight="1" x14ac:dyDescent="0.25">
      <c r="B48" s="141" t="s">
        <v>199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" customHeight="1" x14ac:dyDescent="0.25">
      <c r="B49" s="141" t="s">
        <v>200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" customHeight="1" x14ac:dyDescent="0.25">
      <c r="B50" s="141" t="s">
        <v>201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" customHeight="1" x14ac:dyDescent="0.25">
      <c r="B51" s="141" t="s">
        <v>202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" customHeight="1" thickBot="1" x14ac:dyDescent="0.3">
      <c r="B52" s="16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2:16" ht="14.1" customHeight="1" thickTop="1" thickBot="1" x14ac:dyDescent="0.3">
      <c r="B53" s="168" t="s">
        <v>174</v>
      </c>
      <c r="C53" s="169"/>
      <c r="D53" s="113"/>
      <c r="E53" s="113"/>
      <c r="F53" s="113"/>
      <c r="G53" s="170"/>
      <c r="H53" s="169"/>
      <c r="I53" s="169"/>
      <c r="J53" s="169"/>
      <c r="K53" s="169"/>
      <c r="L53" s="169"/>
      <c r="M53" s="169"/>
      <c r="N53" s="169"/>
      <c r="O53" s="169"/>
      <c r="P53" s="171"/>
    </row>
    <row r="54" spans="2:16" ht="14.1" customHeight="1" thickTop="1" thickBot="1" x14ac:dyDescent="0.3">
      <c r="B54" s="163" t="s">
        <v>182</v>
      </c>
      <c r="C54" s="164"/>
      <c r="D54" s="164"/>
      <c r="E54" s="164"/>
      <c r="F54" s="114">
        <v>616</v>
      </c>
      <c r="G54" s="165"/>
      <c r="H54" s="166"/>
      <c r="I54" s="166"/>
      <c r="J54" s="166"/>
      <c r="K54" s="166"/>
      <c r="L54" s="166"/>
      <c r="M54" s="166"/>
      <c r="N54" s="166"/>
      <c r="O54" s="166"/>
      <c r="P54" s="167"/>
    </row>
    <row r="55" spans="2:16" ht="13.5" customHeight="1" thickTop="1" x14ac:dyDescent="0.25"/>
    <row r="56" spans="2:16" ht="17.25" customHeight="1" x14ac:dyDescent="0.25">
      <c r="B56" s="147" t="s">
        <v>72</v>
      </c>
      <c r="C56" s="14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48" t="s">
        <v>73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/>
      <c r="N57" s="151" t="s">
        <v>74</v>
      </c>
      <c r="O57" s="149"/>
      <c r="P57" s="152"/>
    </row>
    <row r="58" spans="2:16" ht="17.100000000000001" customHeight="1" x14ac:dyDescent="0.25">
      <c r="B58" s="153" t="s">
        <v>75</v>
      </c>
      <c r="C58" s="154"/>
      <c r="D58" s="155"/>
      <c r="E58" s="153" t="s">
        <v>76</v>
      </c>
      <c r="F58" s="154"/>
      <c r="G58" s="155"/>
      <c r="H58" s="154" t="s">
        <v>77</v>
      </c>
      <c r="I58" s="154"/>
      <c r="J58" s="154"/>
      <c r="K58" s="156" t="s">
        <v>78</v>
      </c>
      <c r="L58" s="154"/>
      <c r="M58" s="157"/>
      <c r="N58" s="158"/>
      <c r="O58" s="154"/>
      <c r="P58" s="159"/>
    </row>
    <row r="59" spans="2:16" ht="20.100000000000001" customHeight="1" x14ac:dyDescent="0.25">
      <c r="B59" s="172" t="s">
        <v>79</v>
      </c>
      <c r="C59" s="173"/>
      <c r="D59" s="58" t="b">
        <v>0</v>
      </c>
      <c r="E59" s="172" t="s">
        <v>80</v>
      </c>
      <c r="F59" s="173"/>
      <c r="G59" s="58" t="b">
        <v>0</v>
      </c>
      <c r="H59" s="174" t="s">
        <v>81</v>
      </c>
      <c r="I59" s="173"/>
      <c r="J59" s="58" t="b">
        <v>0</v>
      </c>
      <c r="K59" s="174" t="s">
        <v>82</v>
      </c>
      <c r="L59" s="173"/>
      <c r="M59" s="58" t="b">
        <v>0</v>
      </c>
      <c r="N59" s="175" t="s">
        <v>83</v>
      </c>
      <c r="O59" s="173"/>
      <c r="P59" s="58" t="b">
        <v>1</v>
      </c>
    </row>
    <row r="60" spans="2:16" ht="20.100000000000001" customHeight="1" x14ac:dyDescent="0.25">
      <c r="B60" s="172" t="s">
        <v>84</v>
      </c>
      <c r="C60" s="173"/>
      <c r="D60" s="58" t="b">
        <v>0</v>
      </c>
      <c r="E60" s="172" t="s">
        <v>85</v>
      </c>
      <c r="F60" s="173"/>
      <c r="G60" s="58" t="b">
        <v>0</v>
      </c>
      <c r="H60" s="174" t="s">
        <v>86</v>
      </c>
      <c r="I60" s="173"/>
      <c r="J60" s="58" t="b">
        <v>0</v>
      </c>
      <c r="K60" s="174" t="s">
        <v>87</v>
      </c>
      <c r="L60" s="173"/>
      <c r="M60" s="58" t="b">
        <v>0</v>
      </c>
      <c r="N60" s="175" t="s">
        <v>88</v>
      </c>
      <c r="O60" s="173"/>
      <c r="P60" s="58" t="b">
        <v>1</v>
      </c>
    </row>
    <row r="61" spans="2:16" ht="20.100000000000001" customHeight="1" x14ac:dyDescent="0.25">
      <c r="B61" s="172" t="s">
        <v>89</v>
      </c>
      <c r="C61" s="173"/>
      <c r="D61" s="58" t="b">
        <v>0</v>
      </c>
      <c r="E61" s="172" t="s">
        <v>90</v>
      </c>
      <c r="F61" s="173"/>
      <c r="G61" s="58" t="b">
        <v>0</v>
      </c>
      <c r="H61" s="174" t="s">
        <v>91</v>
      </c>
      <c r="I61" s="173"/>
      <c r="J61" s="58" t="b">
        <v>0</v>
      </c>
      <c r="K61" s="174" t="s">
        <v>92</v>
      </c>
      <c r="L61" s="173"/>
      <c r="M61" s="58" t="b">
        <v>0</v>
      </c>
      <c r="N61" s="175" t="s">
        <v>93</v>
      </c>
      <c r="O61" s="173"/>
      <c r="P61" s="58" t="b">
        <v>1</v>
      </c>
    </row>
    <row r="62" spans="2:16" ht="20.100000000000001" customHeight="1" x14ac:dyDescent="0.25">
      <c r="B62" s="174" t="s">
        <v>91</v>
      </c>
      <c r="C62" s="173"/>
      <c r="D62" s="58" t="b">
        <v>0</v>
      </c>
      <c r="E62" s="172" t="s">
        <v>94</v>
      </c>
      <c r="F62" s="173"/>
      <c r="G62" s="58" t="b">
        <v>0</v>
      </c>
      <c r="H62" s="174" t="s">
        <v>95</v>
      </c>
      <c r="I62" s="173"/>
      <c r="J62" s="58" t="b">
        <v>0</v>
      </c>
      <c r="K62" s="174" t="s">
        <v>96</v>
      </c>
      <c r="L62" s="173"/>
      <c r="M62" s="58" t="b">
        <v>0</v>
      </c>
      <c r="N62" s="175" t="s">
        <v>86</v>
      </c>
      <c r="O62" s="173"/>
      <c r="P62" s="58" t="b">
        <v>1</v>
      </c>
    </row>
    <row r="63" spans="2:16" ht="20.100000000000001" customHeight="1" x14ac:dyDescent="0.25">
      <c r="B63" s="174" t="s">
        <v>97</v>
      </c>
      <c r="C63" s="173"/>
      <c r="D63" s="58" t="b">
        <v>0</v>
      </c>
      <c r="E63" s="172" t="s">
        <v>98</v>
      </c>
      <c r="F63" s="173"/>
      <c r="G63" s="58" t="b">
        <v>0</v>
      </c>
      <c r="H63" s="68"/>
      <c r="I63" s="69"/>
      <c r="J63" s="70"/>
      <c r="K63" s="174" t="s">
        <v>99</v>
      </c>
      <c r="L63" s="173"/>
      <c r="M63" s="58" t="b">
        <v>0</v>
      </c>
      <c r="N63" s="175" t="s">
        <v>172</v>
      </c>
      <c r="O63" s="173"/>
      <c r="P63" s="58" t="b">
        <v>1</v>
      </c>
    </row>
    <row r="64" spans="2:16" ht="20.100000000000001" customHeight="1" x14ac:dyDescent="0.25">
      <c r="B64" s="174" t="s">
        <v>100</v>
      </c>
      <c r="C64" s="173"/>
      <c r="D64" s="58" t="b">
        <v>0</v>
      </c>
      <c r="E64" s="172" t="s">
        <v>101</v>
      </c>
      <c r="F64" s="173"/>
      <c r="G64" s="58" t="b">
        <v>0</v>
      </c>
      <c r="H64" s="71"/>
      <c r="I64" s="72"/>
      <c r="J64" s="73"/>
      <c r="K64" s="182" t="s">
        <v>102</v>
      </c>
      <c r="L64" s="183"/>
      <c r="M64" s="58" t="b">
        <v>0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72" t="s">
        <v>167</v>
      </c>
      <c r="F65" s="173"/>
      <c r="G65" s="58" t="b">
        <v>0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76" t="s">
        <v>108</v>
      </c>
      <c r="C69" s="176"/>
      <c r="D69" s="81"/>
      <c r="E69" s="81"/>
      <c r="F69" s="178" t="s">
        <v>109</v>
      </c>
      <c r="G69" s="180" t="s">
        <v>110</v>
      </c>
      <c r="H69" s="81"/>
      <c r="I69" s="176" t="s">
        <v>111</v>
      </c>
      <c r="J69" s="17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9.9499999999999993" customHeight="1" thickBot="1" x14ac:dyDescent="0.25">
      <c r="B70" s="177"/>
      <c r="C70" s="177"/>
      <c r="D70" s="85"/>
      <c r="E70" s="86"/>
      <c r="F70" s="179"/>
      <c r="G70" s="181"/>
      <c r="H70" s="87"/>
      <c r="I70" s="177"/>
      <c r="J70" s="17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00000000000001" customHeight="1" x14ac:dyDescent="0.25">
      <c r="B72" s="100" t="s">
        <v>121</v>
      </c>
      <c r="C72" s="60">
        <v>-160</v>
      </c>
      <c r="D72" s="60">
        <v>-160.9</v>
      </c>
      <c r="E72" s="100" t="s">
        <v>122</v>
      </c>
      <c r="F72" s="60">
        <v>26</v>
      </c>
      <c r="G72" s="60">
        <v>21.5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00000000000001" customHeight="1" x14ac:dyDescent="0.25">
      <c r="B73" s="100" t="s">
        <v>126</v>
      </c>
      <c r="C73" s="60">
        <v>-155.19999999999999</v>
      </c>
      <c r="D73" s="60">
        <v>-156.4</v>
      </c>
      <c r="E73" s="102" t="s">
        <v>127</v>
      </c>
      <c r="F73" s="61">
        <v>18</v>
      </c>
      <c r="G73" s="61">
        <v>23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00000000000001" customHeight="1" x14ac:dyDescent="0.25">
      <c r="B74" s="100" t="s">
        <v>131</v>
      </c>
      <c r="C74" s="60">
        <v>-171.6</v>
      </c>
      <c r="D74" s="60">
        <v>-173.2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8"/>
    </row>
    <row r="75" spans="2:17" ht="20.100000000000001" customHeight="1" x14ac:dyDescent="0.2">
      <c r="B75" s="100" t="s">
        <v>136</v>
      </c>
      <c r="C75" s="60">
        <v>-120.3</v>
      </c>
      <c r="D75" s="60">
        <v>-123.6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00000000000001" customHeight="1" x14ac:dyDescent="0.2">
      <c r="B76" s="100" t="s">
        <v>141</v>
      </c>
      <c r="C76" s="60">
        <v>36.6</v>
      </c>
      <c r="D76" s="60">
        <v>33.1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00000000000001" customHeight="1" x14ac:dyDescent="0.25">
      <c r="B77" s="100" t="s">
        <v>146</v>
      </c>
      <c r="C77" s="60">
        <v>32.5</v>
      </c>
      <c r="D77" s="60">
        <v>28.9</v>
      </c>
      <c r="E77" s="102" t="s">
        <v>147</v>
      </c>
      <c r="F77" s="62">
        <v>265</v>
      </c>
      <c r="G77" s="62">
        <v>255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00000000000001" customHeight="1" x14ac:dyDescent="0.25">
      <c r="B78" s="100" t="s">
        <v>151</v>
      </c>
      <c r="C78" s="60">
        <v>30.3</v>
      </c>
      <c r="D78" s="60">
        <v>26.5</v>
      </c>
      <c r="E78" s="102" t="s">
        <v>152</v>
      </c>
      <c r="F78" s="63" t="s">
        <v>203</v>
      </c>
      <c r="G78" s="63" t="s">
        <v>203</v>
      </c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00000000000001" customHeight="1" x14ac:dyDescent="0.25">
      <c r="B79" s="100" t="s">
        <v>156</v>
      </c>
      <c r="C79" s="60">
        <v>29.1</v>
      </c>
      <c r="D79" s="60">
        <v>25.3</v>
      </c>
      <c r="E79" s="100" t="s">
        <v>157</v>
      </c>
      <c r="F79" s="60">
        <v>19.100000000000001</v>
      </c>
      <c r="G79" s="60">
        <v>18.5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00000000000001" customHeight="1" x14ac:dyDescent="0.25">
      <c r="B80" s="105" t="s">
        <v>161</v>
      </c>
      <c r="C80" s="64">
        <v>7.2799999999999994E-5</v>
      </c>
      <c r="D80" s="64">
        <v>6.7299999999999996E-5</v>
      </c>
      <c r="E80" s="102" t="s">
        <v>162</v>
      </c>
      <c r="F80" s="61">
        <v>45.2</v>
      </c>
      <c r="G80" s="61">
        <v>35.200000000000003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7" t="s">
        <v>166</v>
      </c>
      <c r="C84" s="127"/>
    </row>
    <row r="85" spans="2:16" ht="15" customHeight="1" x14ac:dyDescent="0.25">
      <c r="B85" s="128" t="s">
        <v>204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</row>
    <row r="86" spans="2:16" ht="15" customHeight="1" x14ac:dyDescent="0.2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9"/>
    </row>
    <row r="87" spans="2:16" ht="15" customHeight="1" x14ac:dyDescent="0.2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9"/>
    </row>
    <row r="88" spans="2:16" ht="15" customHeight="1" x14ac:dyDescent="0.2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9"/>
    </row>
    <row r="89" spans="2:16" ht="15" customHeight="1" x14ac:dyDescent="0.2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9"/>
    </row>
    <row r="90" spans="2:16" ht="15" customHeight="1" x14ac:dyDescent="0.2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9"/>
    </row>
    <row r="91" spans="2:16" ht="15" customHeight="1" x14ac:dyDescent="0.2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9"/>
    </row>
    <row r="92" spans="2:16" ht="15" customHeight="1" x14ac:dyDescent="0.2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9"/>
    </row>
    <row r="93" spans="2:16" ht="15" customHeight="1" x14ac:dyDescent="0.2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9"/>
    </row>
    <row r="94" spans="2:16" ht="15" customHeight="1" x14ac:dyDescent="0.2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9"/>
    </row>
    <row r="95" spans="2:16" ht="15" customHeight="1" x14ac:dyDescent="0.2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9"/>
    </row>
    <row r="96" spans="2:16" ht="15" customHeight="1" x14ac:dyDescent="0.2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9"/>
    </row>
    <row r="97" spans="2:16" ht="15" customHeight="1" x14ac:dyDescent="0.2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9"/>
    </row>
    <row r="98" spans="2:16" ht="15" customHeight="1" x14ac:dyDescent="0.2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9"/>
    </row>
    <row r="99" spans="2:16" ht="15" customHeight="1" x14ac:dyDescent="0.2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 xr:uid="{00000000-0002-0000-0000-000000000000}">
      <formula1>$M$70:$P$70</formula1>
    </dataValidation>
    <dataValidation type="list" showInputMessage="1" showErrorMessage="1" sqref="N82" xr:uid="{00000000-0002-0000-0000-000001000000}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2024-03-05T14:50:54Z</cp:lastPrinted>
  <dcterms:created xsi:type="dcterms:W3CDTF">2024-02-29T07:36:25Z</dcterms:created>
  <dcterms:modified xsi:type="dcterms:W3CDTF">2024-03-07T14:47:01Z</dcterms:modified>
</cp:coreProperties>
</file>