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<sst xmlns="http://schemas.openxmlformats.org/spreadsheetml/2006/main" count="234" uniqueCount="220">
  <si>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</si>
  <si>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</si>
  <si>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</si>
  <si>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</si>
  <si>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</si>
  <si>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</si>
  <si>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</si>
  <si>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</si>
  <si>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</si>
  <si>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</si>
  <si>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</si>
  <si>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</si>
  <si>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</si>
  <si>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</si>
  <si>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</si>
  <si>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</si>
  <si>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</si>
  <si>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</si>
  <si>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</si>
  <si>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</si>
  <si>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</si>
  <si>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</si>
  <si>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</si>
  <si>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</si>
  <si>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</si>
  <si>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</si>
  <si>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</si>
  <si>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</si>
  <si>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</si>
  <si>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</si>
  <si>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</si>
  <si>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</si>
  <si>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</si>
  <si>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</si>
  <si>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</si>
  <si>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</si>
  <si>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</si>
  <si>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</si>
  <si>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</si>
  <si>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</si>
  <si>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</si>
  <si>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</si>
  <si>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</si>
  <si>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</si>
  <si>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</si>
  <si>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</si>
  <si>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</si>
  <si>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</si>
  <si>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</si>
  <si>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</si>
  <si>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</si>
  <si>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</si>
  <si>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</si>
  <si>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</si>
  <si>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</si>
  <si>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</si>
  <si>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</si>
  <si>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</si>
  <si>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</si>
  <si>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</si>
  <si>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</si>
  <si>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</si>
  <si>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</si>
  <si>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</si>
  <si>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</si>
  <si>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</si>
  <si>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</si>
  <si>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</si>
  <si>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</si>
  <si>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</si>
  <si>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</si>
  <si>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</si>
  <si>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</si>
  <si>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</si>
  <si>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</si>
  <si>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</si>
  <si>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</si>
  <si>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</si>
  <si>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</si>
  <si>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</si>
  <si>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</si>
  <si>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</si>
  <si>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</si>
  <si>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</si>
  <si>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</si>
  <si>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</si>
  <si>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</si>
  <si>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</si>
  <si>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</si>
  <si>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</si>
  <si>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</si>
  <si>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</si>
  <si>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</si>
  <si>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</si>
  <si>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</si>
  <si>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</si>
  <si>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</si>
  <si>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</si>
  <si>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</si>
  <si>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</si>
  <si>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</si>
  <si>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</si>
  <si>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</si>
  <si>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</si>
  <si>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</si>
  <si>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</si>
  <si>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</si>
  <si>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</si>
  <si>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</si>
  <si>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</si>
  <si>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</si>
  <si>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</si>
  <si>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</si>
  <si>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</si>
  <si>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</si>
  <si>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</si>
  <si>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</si>
  <si>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</si>
  <si>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</si>
  <si>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</si>
  <si>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</si>
  <si>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</si>
  <si>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</si>
  <si>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</si>
  <si>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</si>
  <si>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</si>
  <si>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</si>
  <si>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</si>
  <si>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</si>
  <si>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</si>
  <si>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</si>
  <si>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</si>
  <si>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</si>
  <si>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</si>
  <si>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</si>
  <si>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</si>
  <si>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</si>
  <si>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</si>
  <si>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</si>
  <si>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</si>
  <si>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</si>
  <si>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</si>
  <si>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</si>
  <si>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</si>
  <si>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</si>
  <si>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</si>
  <si>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</si>
  <si>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</si>
  <si>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</si>
  <si>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</si>
  <si>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</si>
  <si>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</si>
  <si>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</si>
  <si>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</si>
  <si>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</si>
  <si>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</si>
  <si>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</si>
  <si>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</si>
  <si>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</si>
  <si>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</si>
  <si>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</si>
  <si>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</si>
  <si>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</si>
  <si>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</si>
  <si>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</si>
  <si>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</si>
  <si>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</si>
  <si>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</si>
  <si>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</si>
  <si>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</si>
  <si>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</si>
  <si>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</si>
  <si>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</si>
  <si>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</si>
  <si>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</si>
  <si>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</si>
  <si>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</si>
  <si>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</si>
  <si>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</si>
  <si>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</si>
  <si>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</si>
  <si>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</si>
  <si>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</si>
  <si>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</si>
  <si>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</si>
  <si>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</si>
  <si>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</si>
  <si>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</si>
  <si>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</si>
  <si>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</si>
  <si>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</si>
  <si>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</si>
  <si>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</si>
  <si>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</si>
  <si>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</si>
  <si>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김예은</t>
  </si>
  <si>
    <t/>
  </si>
  <si>
    <t>TMT</t>
  </si>
  <si>
    <t>월령 40%이상으로 방풍막 연결</t>
  </si>
  <si>
    <t>KAMP</t>
  </si>
  <si>
    <t>ENG-KSP</t>
  </si>
  <si>
    <t>obs agent에서 관측 노출 중에 dec oscillation exposure 문구 수 차례 뜸</t>
  </si>
  <si>
    <t>E_059770-059771</t>
  </si>
  <si>
    <t>E_059770-059771 obs agent에 표기 안되는 오류로 관측실패 해서 수동관측 함/AUX control 오류에 의한</t>
  </si>
  <si>
    <t>것으로 재실행 후 정상화 됨</t>
  </si>
  <si>
    <t>L_059731-059884</t>
  </si>
  <si>
    <t>E_059773-059774</t>
  </si>
  <si>
    <t>E_059820</t>
  </si>
  <si>
    <t>E_059889</t>
  </si>
  <si>
    <t>E_059773-059774/ E_059820/ E_059889 Dec oscillation으로 인한 포인팅 실패로 수동 관측 함</t>
  </si>
  <si>
    <t>[14:48] AUX control 응답 없음/ 재실행하고 돔 셔터 싱크 맞춘 후 정상화 됨</t>
  </si>
  <si>
    <t>I_059873</t>
  </si>
  <si>
    <t>I_059873 filter v와 초점 값 누락 됨</t>
  </si>
  <si>
    <t>L_059731-059884 달빛이 구름에 반사 됨</t>
  </si>
  <si>
    <t>NNW</t>
  </si>
  <si>
    <t>NNE</t>
  </si>
  <si>
    <t>E_059728-059730/ 059885-059886 초점확인 영상</t>
  </si>
  <si>
    <t>Last BLG script 324</t>
  </si>
  <si>
    <t>구름의 영향으로 오후/오전 flat 건너 뜀</t>
  </si>
  <si>
    <t>C_059930-059957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</si>
</sst>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87" fillId="6" borderId="75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7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8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4" xfId="33" applyNumberFormat="1" applyFont="1" applyFill="1" applyBorder="1" applyAlignment="1" quotePrefix="1">
      <alignment horizontal="left" vertical="center" wrapText="1"/>
      <protection/>
    </xf>
    <xf numFmtId="0" fontId="83" fillId="0" borderId="79" xfId="0" applyFont="1" applyBorder="1" applyAlignment="1">
      <alignment horizontal="center" vertical="center"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16" fontId="97" fillId="41" borderId="20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8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6" xfId="0" applyNumberFormat="1" applyFont="1" applyFill="1" applyBorder="1" applyAlignment="1">
      <alignment horizontal="center" vertical="center" wrapText="1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4" xfId="33" applyNumberFormat="1" applyFont="1" applyFill="1" applyBorder="1" applyAlignment="1">
      <alignment horizontal="left" vertical="center" wrapText="1"/>
      <protection/>
    </xf>
    <xf numFmtId="0" fontId="90" fillId="0" borderId="87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4" xfId="33" applyNumberFormat="1" applyFont="1" applyFill="1" applyBorder="1" applyAlignment="1">
      <alignment horizontal="left" vertical="center"/>
      <protection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91" fillId="0" borderId="92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2" fillId="0" borderId="72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4" xfId="0" applyNumberFormat="1" applyFont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82" xfId="0" applyFont="1" applyFill="1" applyBorder="1" applyAlignment="1">
      <alignment horizontal="center" vertical="center"/>
    </xf>
    <xf numFmtId="0" fontId="87" fillId="0" borderId="96" xfId="0" applyFont="1" applyFill="1" applyBorder="1" applyAlignment="1">
      <alignment horizontal="center" vertical="center"/>
    </xf>
    <xf numFmtId="0" fontId="6" fillId="42" borderId="97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99" xfId="0" applyNumberFormat="1" applyFont="1" applyBorder="1" applyAlignment="1">
      <alignment horizontal="left" vertical="center"/>
    </xf>
    <xf numFmtId="0" fontId="92" fillId="0" borderId="100" xfId="0" applyNumberFormat="1" applyFont="1" applyBorder="1" applyAlignment="1">
      <alignment horizontal="left" vertical="center"/>
    </xf>
    <xf numFmtId="14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7" fillId="0" borderId="33" xfId="0" applyFont="1" applyFill="1" applyBorder="1" applyAlignment="1">
      <alignment horizontal="center" vertical="center" wrapText="1"/>
    </xf>
    <xf numFmtId="0" fontId="87" fillId="0" borderId="99" xfId="0" applyFont="1" applyFill="1" applyBorder="1" applyAlignment="1">
      <alignment horizontal="center" vertical="center" wrapText="1"/>
    </xf>
    <xf numFmtId="0" fontId="87" fillId="0" borderId="10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76">
      <selection activeCell="J56" sqref="J56:L56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3">
        <v>45349</v>
      </c>
      <c r="D3" s="184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100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0.4201388888888889</v>
      </c>
      <c r="D9" s="163">
        <v>2.3</v>
      </c>
      <c r="E9" s="163">
        <v>24</v>
      </c>
      <c r="F9" s="163">
        <v>49.3</v>
      </c>
      <c r="G9" s="41" t="s">
        <v>214</v>
      </c>
      <c r="H9" s="26">
        <v>4.9</v>
      </c>
      <c r="I9" s="27">
        <v>90.5</v>
      </c>
      <c r="J9" s="28">
        <v>1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1.8</v>
      </c>
      <c r="E10" s="26">
        <v>22</v>
      </c>
      <c r="F10" s="26">
        <v>60.7</v>
      </c>
      <c r="G10" s="41" t="s">
        <v>215</v>
      </c>
      <c r="H10" s="32">
        <v>3.4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0.7715277777777777</v>
      </c>
      <c r="D11" s="32">
        <v>2.9</v>
      </c>
      <c r="E11" s="32">
        <v>18.9</v>
      </c>
      <c r="F11" s="32">
        <v>81.5</v>
      </c>
      <c r="G11" s="165" t="s">
        <v>215</v>
      </c>
      <c r="H11" s="32">
        <v>5.4</v>
      </c>
      <c r="I11" s="11"/>
      <c r="J11" s="154">
        <v>1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24.351388888888888</v>
      </c>
      <c r="D12" s="35">
        <f>AVERAGE(D9:D11)</f>
        <v>2.3333333333333335</v>
      </c>
      <c r="E12" s="35">
        <f>AVERAGE(E9:E11)</f>
        <v>21.633333333333336</v>
      </c>
      <c r="F12" s="36">
        <f>AVERAGE(F9:F11)</f>
        <v>63.833333333333336</v>
      </c>
      <c r="G12" s="11"/>
      <c r="H12" s="37">
        <f>AVERAGE(H9:H11)</f>
        <v>4.566666666666667</v>
      </c>
      <c r="I12" s="11"/>
      <c r="J12" s="38">
        <f>AVERAGE(J9:J11)</f>
        <v>0.6666666666666666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197</v>
      </c>
      <c r="F16" s="164" t="s">
        <v>199</v>
      </c>
      <c r="G16" s="150" t="s">
        <v>200</v>
      </c>
      <c r="H16" s="149" t="s">
        <v>16</v>
      </c>
      <c r="I16" s="149" t="s">
        <v>177</v>
      </c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0.3770833333333334</v>
      </c>
      <c r="D17" s="25">
        <v>0.37847222222222227</v>
      </c>
      <c r="E17" s="25">
        <v>0.40138888888888885</v>
      </c>
      <c r="F17" s="25">
        <v>0.4201388888888889</v>
      </c>
      <c r="G17" s="25">
        <v>0.4888888888888889</v>
      </c>
      <c r="H17" s="25">
        <v>0.6840277777777778</v>
      </c>
      <c r="I17" s="25">
        <v>0.7972222222222222</v>
      </c>
      <c r="J17" s="25"/>
      <c r="K17" s="25"/>
      <c r="L17" s="25"/>
      <c r="M17" s="25"/>
      <c r="N17" s="25">
        <v>0.8013888888888889</v>
      </c>
    </row>
    <row r="18" spans="1:14" s="2" customFormat="1" ht="13.5" customHeight="1">
      <c r="A18" s="11"/>
      <c r="B18" s="62" t="s">
        <v>12</v>
      </c>
      <c r="C18" s="41">
        <v>59722</v>
      </c>
      <c r="D18" s="41">
        <v>59723</v>
      </c>
      <c r="E18" s="41">
        <v>59731</v>
      </c>
      <c r="F18" s="41">
        <v>59743</v>
      </c>
      <c r="G18" s="41">
        <v>59772</v>
      </c>
      <c r="H18" s="41">
        <v>59885</v>
      </c>
      <c r="I18" s="41">
        <v>59958</v>
      </c>
      <c r="J18" s="41"/>
      <c r="K18" s="41"/>
      <c r="L18" s="41"/>
      <c r="M18" s="41"/>
      <c r="N18" s="41">
        <v>59962</v>
      </c>
    </row>
    <row r="19" spans="1:14" s="2" customFormat="1" ht="13.5" customHeight="1" thickBot="1">
      <c r="A19" s="11"/>
      <c r="B19" s="63" t="s">
        <v>13</v>
      </c>
      <c r="C19" s="128"/>
      <c r="D19" s="42">
        <v>59727</v>
      </c>
      <c r="E19" s="42">
        <v>59742</v>
      </c>
      <c r="F19" s="42">
        <v>59771</v>
      </c>
      <c r="G19" s="42">
        <v>59884</v>
      </c>
      <c r="H19" s="42">
        <v>59957</v>
      </c>
      <c r="I19" s="42">
        <v>59962</v>
      </c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12</v>
      </c>
      <c r="F20" s="43">
        <f>IF(ISNUMBER(F18),F19-F18+1,"")</f>
        <v>29</v>
      </c>
      <c r="G20" s="43">
        <f t="shared" si="0"/>
        <v>113</v>
      </c>
      <c r="H20" s="43">
        <f>IF(ISNUMBER(H18),H19-H18+1,"")</f>
        <v>73</v>
      </c>
      <c r="I20" s="43">
        <f t="shared" si="0"/>
        <v>5</v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183</v>
      </c>
      <c r="C22" s="74" t="s">
        <v>78</v>
      </c>
      <c r="D22" s="75" t="s">
        <v>79</v>
      </c>
      <c r="E22" s="76" t="s">
        <v>80</v>
      </c>
      <c r="F22" s="204" t="s">
        <v>114</v>
      </c>
      <c r="G22" s="205"/>
      <c r="H22" s="206"/>
      <c r="I22" s="168" t="s">
        <v>8</v>
      </c>
      <c r="J22" s="75" t="s">
        <v>9</v>
      </c>
      <c r="K22" s="75" t="s">
        <v>80</v>
      </c>
      <c r="L22" s="204" t="s">
        <v>175</v>
      </c>
      <c r="M22" s="205"/>
      <c r="N22" s="206"/>
    </row>
    <row r="23" spans="1:14" s="2" customFormat="1" ht="18.75" customHeight="1">
      <c r="A23" s="11"/>
      <c r="B23" s="198"/>
      <c r="C23" s="151"/>
      <c r="D23" s="151"/>
      <c r="E23" s="20" t="s">
        <v>83</v>
      </c>
      <c r="F23" s="207"/>
      <c r="G23" s="208"/>
      <c r="H23" s="209"/>
      <c r="I23" s="162"/>
      <c r="J23" s="151"/>
      <c r="K23" s="20" t="s">
        <v>187</v>
      </c>
      <c r="L23" s="207"/>
      <c r="M23" s="208"/>
      <c r="N23" s="209"/>
    </row>
    <row r="24" spans="1:14" s="2" customFormat="1" ht="18.75" customHeight="1">
      <c r="A24" s="11"/>
      <c r="B24" s="198"/>
      <c r="C24" s="77"/>
      <c r="D24" s="77"/>
      <c r="E24" s="77" t="s">
        <v>186</v>
      </c>
      <c r="F24" s="207"/>
      <c r="G24" s="208"/>
      <c r="H24" s="209"/>
      <c r="I24" s="162"/>
      <c r="J24" s="151"/>
      <c r="K24" s="78" t="s">
        <v>185</v>
      </c>
      <c r="L24" s="207"/>
      <c r="M24" s="208"/>
      <c r="N24" s="209"/>
    </row>
    <row r="25" spans="1:14" s="2" customFormat="1" ht="18.75" customHeight="1">
      <c r="A25" s="11" t="s">
        <v>82</v>
      </c>
      <c r="B25" s="198"/>
      <c r="C25" s="151"/>
      <c r="D25" s="151"/>
      <c r="E25" s="20" t="s">
        <v>185</v>
      </c>
      <c r="F25" s="207"/>
      <c r="G25" s="208"/>
      <c r="H25" s="209"/>
      <c r="I25" s="162"/>
      <c r="J25" s="151"/>
      <c r="K25" s="20" t="s">
        <v>186</v>
      </c>
      <c r="L25" s="207"/>
      <c r="M25" s="208"/>
      <c r="N25" s="209"/>
    </row>
    <row r="26" spans="1:14" s="2" customFormat="1" ht="18.75" customHeight="1">
      <c r="A26" s="11"/>
      <c r="B26" s="199"/>
      <c r="C26" s="151"/>
      <c r="D26" s="151"/>
      <c r="E26" s="151" t="s">
        <v>187</v>
      </c>
      <c r="F26" s="207"/>
      <c r="G26" s="208"/>
      <c r="H26" s="209"/>
      <c r="I26" s="162"/>
      <c r="J26" s="151"/>
      <c r="K26" s="20" t="s">
        <v>81</v>
      </c>
      <c r="L26" s="207"/>
      <c r="M26" s="208"/>
      <c r="N26" s="209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>
        <v>0.08958333333333333</v>
      </c>
      <c r="D30" s="118"/>
      <c r="E30" s="118"/>
      <c r="F30" s="118">
        <v>0.0625</v>
      </c>
      <c r="G30" s="118"/>
      <c r="H30" s="118"/>
      <c r="I30" s="118"/>
      <c r="J30" s="118"/>
      <c r="K30" s="118"/>
      <c r="L30" s="119"/>
      <c r="M30" s="111">
        <f>SUM(C30:L30)</f>
        <v>0.15208333333333335</v>
      </c>
      <c r="N30" s="120">
        <v>0.19930555555555554</v>
      </c>
    </row>
    <row r="31" spans="1:14" s="2" customFormat="1" ht="13.5" customHeight="1">
      <c r="A31" s="11"/>
      <c r="B31" s="100" t="s">
        <v>34</v>
      </c>
      <c r="C31" s="108">
        <v>0.1076388888888889</v>
      </c>
      <c r="D31" s="31">
        <v>0.19930555555555554</v>
      </c>
      <c r="E31" s="31"/>
      <c r="F31" s="31">
        <v>0.06874999999999999</v>
      </c>
      <c r="G31" s="31"/>
      <c r="H31" s="31"/>
      <c r="I31" s="31">
        <v>0.015972222222222224</v>
      </c>
      <c r="J31" s="31"/>
      <c r="K31" s="31"/>
      <c r="L31" s="109"/>
      <c r="M31" s="112">
        <f>SUM(C31:L31)</f>
        <v>0.39166666666666666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01" t="s">
        <v>157</v>
      </c>
      <c r="C35" s="200" t="s">
        <v>205</v>
      </c>
      <c r="D35" s="186"/>
      <c r="E35" s="200" t="s">
        <v>202</v>
      </c>
      <c r="F35" s="186"/>
      <c r="G35" s="187" t="s">
        <v>206</v>
      </c>
      <c r="H35" s="186"/>
      <c r="I35" s="187" t="s">
        <v>207</v>
      </c>
      <c r="J35" s="186"/>
      <c r="K35" s="187" t="s">
        <v>211</v>
      </c>
      <c r="L35" s="186"/>
      <c r="M35" s="187" t="s">
        <v>208</v>
      </c>
      <c r="N35" s="186"/>
    </row>
    <row r="36" spans="1:14" s="2" customFormat="1" ht="19.5" customHeight="1">
      <c r="A36" s="11" t="s">
        <v>181</v>
      </c>
      <c r="B36" s="202"/>
      <c r="C36" s="185" t="s">
        <v>219</v>
      </c>
      <c r="D36" s="186"/>
      <c r="E36" s="200"/>
      <c r="F36" s="186"/>
      <c r="G36" s="187"/>
      <c r="H36" s="186"/>
      <c r="I36" s="187"/>
      <c r="J36" s="186"/>
      <c r="K36" s="187"/>
      <c r="L36" s="186"/>
      <c r="M36" s="185"/>
      <c r="N36" s="186"/>
    </row>
    <row r="37" spans="1:14" s="2" customFormat="1" ht="19.5" customHeight="1">
      <c r="A37" s="11"/>
      <c r="B37" s="202"/>
      <c r="C37" s="187"/>
      <c r="D37" s="186"/>
      <c r="E37" s="185"/>
      <c r="F37" s="186"/>
      <c r="G37" s="187"/>
      <c r="H37" s="186"/>
      <c r="I37" s="187" t="s">
        <v>196</v>
      </c>
      <c r="J37" s="186"/>
      <c r="K37" s="185"/>
      <c r="L37" s="186"/>
      <c r="M37" s="185"/>
      <c r="N37" s="186"/>
    </row>
    <row r="38" spans="1:14" s="2" customFormat="1" ht="19.5" customHeight="1">
      <c r="A38" s="11"/>
      <c r="B38" s="202"/>
      <c r="C38" s="185"/>
      <c r="D38" s="186"/>
      <c r="E38" s="200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202"/>
      <c r="C39" s="185"/>
      <c r="D39" s="186"/>
      <c r="E39" s="185"/>
      <c r="F39" s="186"/>
      <c r="G39" s="185"/>
      <c r="H39" s="186"/>
      <c r="I39" s="185"/>
      <c r="J39" s="186"/>
      <c r="K39" s="187"/>
      <c r="L39" s="186"/>
      <c r="M39" s="185"/>
      <c r="N39" s="186"/>
    </row>
    <row r="40" spans="1:14" s="2" customFormat="1" ht="19.5" customHeight="1">
      <c r="A40" s="11"/>
      <c r="B40" s="202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203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240" t="s">
        <v>166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2"/>
    </row>
    <row r="44" spans="1:14" s="2" customFormat="1" ht="12" customHeight="1">
      <c r="A44" s="11"/>
      <c r="B44" s="194" t="s">
        <v>216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</row>
    <row r="45" spans="1:14" s="2" customFormat="1" ht="12" customHeight="1">
      <c r="A45" s="156"/>
      <c r="B45" s="194" t="s">
        <v>213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1"/>
    </row>
    <row r="46" spans="1:14" s="2" customFormat="1" ht="12" customHeight="1">
      <c r="A46" s="11"/>
      <c r="B46" s="194" t="s">
        <v>203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2" customFormat="1" ht="12" customHeight="1">
      <c r="A47" s="11"/>
      <c r="B47" s="194" t="s">
        <v>204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4" s="2" customFormat="1" ht="12" customHeight="1">
      <c r="A48" s="11"/>
      <c r="B48" s="194" t="s">
        <v>209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2" customFormat="1" ht="12" customHeight="1">
      <c r="A49" s="11"/>
      <c r="B49" s="188" t="s">
        <v>210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s="2" customFormat="1" ht="12" customHeight="1">
      <c r="A50" s="11"/>
      <c r="B50" s="191" t="s">
        <v>212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1" t="s">
        <v>201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s="2" customFormat="1" ht="12" customHeight="1">
      <c r="A52" s="11"/>
      <c r="B52" s="191" t="s">
        <v>218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214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215"/>
    </row>
    <row r="54" spans="1:14" s="2" customFormat="1" ht="12" customHeight="1">
      <c r="A54" s="11"/>
      <c r="B54" s="231" t="s">
        <v>217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16" t="s">
        <v>52</v>
      </c>
      <c r="K56" s="217"/>
      <c r="L56" s="218"/>
      <c r="M56" s="212" t="s">
        <v>53</v>
      </c>
      <c r="N56" s="213"/>
      <c r="O56" s="8"/>
    </row>
    <row r="57" spans="2:15" s="50" customFormat="1" ht="22.5" customHeight="1">
      <c r="B57" s="93" t="s">
        <v>54</v>
      </c>
      <c r="C57" s="54">
        <v>-160</v>
      </c>
      <c r="D57" s="54">
        <v>-159.3</v>
      </c>
      <c r="E57" s="91" t="s">
        <v>168</v>
      </c>
      <c r="F57" s="54">
        <v>25.7</v>
      </c>
      <c r="G57" s="158">
        <v>25.7</v>
      </c>
      <c r="H57" s="92" t="s">
        <v>165</v>
      </c>
      <c r="I57" s="160">
        <v>0</v>
      </c>
      <c r="J57" s="55" t="s">
        <v>122</v>
      </c>
      <c r="K57" s="174">
        <v>7.2</v>
      </c>
      <c r="L57" s="175"/>
      <c r="M57" s="174" t="s">
        <v>158</v>
      </c>
      <c r="N57" s="179"/>
      <c r="O57" s="7"/>
    </row>
    <row r="58" spans="2:15" s="50" customFormat="1" ht="22.5" customHeight="1">
      <c r="B58" s="93" t="s">
        <v>55</v>
      </c>
      <c r="C58" s="54">
        <v>-155.3</v>
      </c>
      <c r="D58" s="54">
        <v>-154.5</v>
      </c>
      <c r="E58" s="92" t="s">
        <v>125</v>
      </c>
      <c r="F58" s="135">
        <v>23</v>
      </c>
      <c r="G58" s="155">
        <v>28</v>
      </c>
      <c r="H58" s="92" t="s">
        <v>123</v>
      </c>
      <c r="I58" s="160">
        <v>0</v>
      </c>
      <c r="J58" s="55" t="s">
        <v>176</v>
      </c>
      <c r="K58" s="174">
        <v>7.2</v>
      </c>
      <c r="L58" s="175"/>
      <c r="M58" s="174" t="s">
        <v>158</v>
      </c>
      <c r="N58" s="179"/>
      <c r="O58" s="7"/>
    </row>
    <row r="59" spans="2:15" s="50" customFormat="1" ht="22.5" customHeight="1">
      <c r="B59" s="93" t="s">
        <v>179</v>
      </c>
      <c r="C59" s="54">
        <v>-173.1</v>
      </c>
      <c r="D59" s="54">
        <v>-169.2</v>
      </c>
      <c r="E59" s="92" t="s">
        <v>137</v>
      </c>
      <c r="F59" s="56">
        <v>15</v>
      </c>
      <c r="G59" s="56">
        <v>15</v>
      </c>
      <c r="H59" s="92" t="s">
        <v>156</v>
      </c>
      <c r="I59" s="160">
        <v>0</v>
      </c>
      <c r="J59" s="57" t="s">
        <v>77</v>
      </c>
      <c r="K59" s="174">
        <v>7.2</v>
      </c>
      <c r="L59" s="175"/>
      <c r="M59" s="174" t="s">
        <v>159</v>
      </c>
      <c r="N59" s="179"/>
      <c r="O59" s="7"/>
    </row>
    <row r="60" spans="2:15" s="50" customFormat="1" ht="22.5" customHeight="1">
      <c r="B60" s="93" t="s">
        <v>56</v>
      </c>
      <c r="C60" s="54">
        <v>-121.9</v>
      </c>
      <c r="D60" s="54">
        <v>-120</v>
      </c>
      <c r="E60" s="92" t="s">
        <v>138</v>
      </c>
      <c r="F60" s="56">
        <v>40</v>
      </c>
      <c r="G60" s="56">
        <v>45</v>
      </c>
      <c r="H60" s="92" t="s">
        <v>76</v>
      </c>
      <c r="I60" s="160">
        <v>0</v>
      </c>
      <c r="J60" s="55" t="s">
        <v>57</v>
      </c>
      <c r="K60" s="174">
        <v>7.2</v>
      </c>
      <c r="L60" s="175"/>
      <c r="M60" s="174" t="s">
        <v>160</v>
      </c>
      <c r="N60" s="179"/>
      <c r="O60" s="7"/>
    </row>
    <row r="61" spans="2:15" s="50" customFormat="1" ht="22.5" customHeight="1">
      <c r="B61" s="93" t="s">
        <v>58</v>
      </c>
      <c r="C61" s="54">
        <v>36.3</v>
      </c>
      <c r="D61" s="54">
        <v>36.4</v>
      </c>
      <c r="E61" s="92" t="s">
        <v>112</v>
      </c>
      <c r="F61" s="56">
        <v>45</v>
      </c>
      <c r="G61" s="56">
        <v>45</v>
      </c>
      <c r="H61" s="91" t="s">
        <v>174</v>
      </c>
      <c r="I61" s="160">
        <v>0</v>
      </c>
      <c r="J61" s="228" t="s">
        <v>167</v>
      </c>
      <c r="K61" s="243"/>
      <c r="L61" s="244"/>
      <c r="M61" s="244"/>
      <c r="N61" s="245"/>
      <c r="O61" s="7"/>
    </row>
    <row r="62" spans="2:15" s="50" customFormat="1" ht="22.5" customHeight="1">
      <c r="B62" s="93" t="s">
        <v>164</v>
      </c>
      <c r="C62" s="54">
        <v>32.5</v>
      </c>
      <c r="D62" s="54">
        <v>32.4</v>
      </c>
      <c r="E62" s="92" t="s">
        <v>139</v>
      </c>
      <c r="F62" s="56">
        <v>270</v>
      </c>
      <c r="G62" s="160">
        <v>265</v>
      </c>
      <c r="H62" s="91" t="s">
        <v>126</v>
      </c>
      <c r="I62" s="160">
        <v>0</v>
      </c>
      <c r="J62" s="229"/>
      <c r="K62" s="171"/>
      <c r="L62" s="172"/>
      <c r="M62" s="172"/>
      <c r="N62" s="173"/>
      <c r="O62" s="7"/>
    </row>
    <row r="63" spans="2:15" s="50" customFormat="1" ht="22.5" customHeight="1">
      <c r="B63" s="93" t="s">
        <v>59</v>
      </c>
      <c r="C63" s="54">
        <v>30.3</v>
      </c>
      <c r="D63" s="54">
        <v>30.2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29"/>
      <c r="K63" s="171"/>
      <c r="L63" s="172"/>
      <c r="M63" s="172"/>
      <c r="N63" s="173"/>
      <c r="O63" s="7"/>
    </row>
    <row r="64" spans="2:15" s="50" customFormat="1" ht="22.5" customHeight="1">
      <c r="B64" s="93" t="s">
        <v>60</v>
      </c>
      <c r="C64" s="54">
        <v>29.2</v>
      </c>
      <c r="D64" s="54">
        <v>29</v>
      </c>
      <c r="E64" s="92" t="s">
        <v>141</v>
      </c>
      <c r="F64" s="58">
        <v>3</v>
      </c>
      <c r="G64" s="60">
        <v>3</v>
      </c>
      <c r="H64" s="96"/>
      <c r="I64" s="159"/>
      <c r="J64" s="229"/>
      <c r="K64" s="171"/>
      <c r="L64" s="172"/>
      <c r="M64" s="172"/>
      <c r="N64" s="173"/>
      <c r="O64" s="7"/>
    </row>
    <row r="65" spans="2:15" s="50" customFormat="1" ht="22.5" customHeight="1">
      <c r="B65" s="94" t="s">
        <v>94</v>
      </c>
      <c r="C65" s="59">
        <v>5.77E-05</v>
      </c>
      <c r="D65" s="59">
        <v>0.000122</v>
      </c>
      <c r="E65" s="91" t="s">
        <v>61</v>
      </c>
      <c r="F65" s="54">
        <v>18.6</v>
      </c>
      <c r="G65" s="54">
        <v>20.5</v>
      </c>
      <c r="H65" s="92" t="s">
        <v>163</v>
      </c>
      <c r="I65" s="158">
        <v>0</v>
      </c>
      <c r="J65" s="229"/>
      <c r="K65" s="171"/>
      <c r="L65" s="172"/>
      <c r="M65" s="172"/>
      <c r="N65" s="173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70.9</v>
      </c>
      <c r="G66" s="160">
        <v>81.3</v>
      </c>
      <c r="H66" s="97" t="s">
        <v>142</v>
      </c>
      <c r="I66" s="161">
        <v>0</v>
      </c>
      <c r="J66" s="230"/>
      <c r="K66" s="180"/>
      <c r="L66" s="181"/>
      <c r="M66" s="181"/>
      <c r="N66" s="182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224"/>
      <c r="D75" s="144">
        <v>0</v>
      </c>
      <c r="E75" s="224" t="s">
        <v>96</v>
      </c>
      <c r="F75" s="224"/>
      <c r="G75" s="146">
        <v>0</v>
      </c>
      <c r="H75" s="224" t="s">
        <v>143</v>
      </c>
      <c r="I75" s="224"/>
      <c r="J75" s="144">
        <v>0</v>
      </c>
      <c r="K75" s="224" t="s">
        <v>144</v>
      </c>
      <c r="L75" s="224"/>
      <c r="M75" s="147">
        <v>0</v>
      </c>
      <c r="N75" s="61"/>
      <c r="O75" s="9"/>
    </row>
    <row r="76" spans="2:15" s="50" customFormat="1" ht="18.75" customHeight="1">
      <c r="B76" s="221" t="s">
        <v>99</v>
      </c>
      <c r="C76" s="219"/>
      <c r="D76" s="144">
        <v>0</v>
      </c>
      <c r="E76" s="219" t="s">
        <v>145</v>
      </c>
      <c r="F76" s="219"/>
      <c r="G76" s="146">
        <v>0</v>
      </c>
      <c r="H76" s="219" t="s">
        <v>146</v>
      </c>
      <c r="I76" s="219"/>
      <c r="J76" s="144">
        <v>0</v>
      </c>
      <c r="K76" s="219" t="s">
        <v>147</v>
      </c>
      <c r="L76" s="219"/>
      <c r="M76" s="147">
        <v>0</v>
      </c>
      <c r="N76" s="61"/>
      <c r="O76" s="9"/>
    </row>
    <row r="77" spans="2:15" s="50" customFormat="1" ht="18.75" customHeight="1">
      <c r="B77" s="221" t="s">
        <v>100</v>
      </c>
      <c r="C77" s="219"/>
      <c r="D77" s="144">
        <v>0</v>
      </c>
      <c r="E77" s="219" t="s">
        <v>148</v>
      </c>
      <c r="F77" s="219"/>
      <c r="G77" s="146">
        <v>0</v>
      </c>
      <c r="H77" s="219" t="s">
        <v>111</v>
      </c>
      <c r="I77" s="219"/>
      <c r="J77" s="144">
        <v>0</v>
      </c>
      <c r="K77" s="219" t="s">
        <v>149</v>
      </c>
      <c r="L77" s="219"/>
      <c r="M77" s="147">
        <v>0</v>
      </c>
      <c r="N77" s="61"/>
      <c r="O77" s="9"/>
    </row>
    <row r="78" spans="2:15" s="50" customFormat="1" ht="18.75" customHeight="1">
      <c r="B78" s="221" t="s">
        <v>101</v>
      </c>
      <c r="C78" s="219"/>
      <c r="D78" s="144">
        <v>0</v>
      </c>
      <c r="E78" s="219" t="s">
        <v>150</v>
      </c>
      <c r="F78" s="219"/>
      <c r="G78" s="146">
        <v>0</v>
      </c>
      <c r="H78" s="219" t="s">
        <v>133</v>
      </c>
      <c r="I78" s="219"/>
      <c r="J78" s="144">
        <v>0</v>
      </c>
      <c r="K78" s="219" t="s">
        <v>110</v>
      </c>
      <c r="L78" s="219"/>
      <c r="M78" s="147">
        <v>0</v>
      </c>
      <c r="N78" s="61"/>
      <c r="O78" s="9"/>
    </row>
    <row r="79" spans="2:15" s="50" customFormat="1" ht="18.75" customHeight="1">
      <c r="B79" s="221" t="s">
        <v>102</v>
      </c>
      <c r="C79" s="219"/>
      <c r="D79" s="144">
        <v>0</v>
      </c>
      <c r="E79" s="219" t="s">
        <v>97</v>
      </c>
      <c r="F79" s="219"/>
      <c r="G79" s="146">
        <v>0</v>
      </c>
      <c r="H79" s="219" t="s">
        <v>151</v>
      </c>
      <c r="I79" s="219"/>
      <c r="J79" s="144">
        <v>0</v>
      </c>
      <c r="K79" s="219" t="s">
        <v>134</v>
      </c>
      <c r="L79" s="219"/>
      <c r="M79" s="147">
        <v>0</v>
      </c>
      <c r="N79" s="61"/>
      <c r="O79" s="9"/>
    </row>
    <row r="80" spans="2:15" s="50" customFormat="1" ht="18.75" customHeight="1">
      <c r="B80" s="221" t="s">
        <v>85</v>
      </c>
      <c r="C80" s="219"/>
      <c r="D80" s="144">
        <v>0</v>
      </c>
      <c r="E80" s="219" t="s">
        <v>152</v>
      </c>
      <c r="F80" s="219"/>
      <c r="G80" s="146">
        <v>0</v>
      </c>
      <c r="H80" s="219" t="s">
        <v>135</v>
      </c>
      <c r="I80" s="219"/>
      <c r="J80" s="144">
        <v>0</v>
      </c>
      <c r="K80" s="219" t="s">
        <v>95</v>
      </c>
      <c r="L80" s="219"/>
      <c r="M80" s="147">
        <v>0</v>
      </c>
      <c r="N80" s="61"/>
      <c r="O80" s="9"/>
    </row>
    <row r="81" spans="2:15" s="50" customFormat="1" ht="18.75" customHeight="1">
      <c r="B81" s="221" t="s">
        <v>92</v>
      </c>
      <c r="C81" s="219"/>
      <c r="D81" s="144">
        <v>0</v>
      </c>
      <c r="E81" s="219" t="s">
        <v>153</v>
      </c>
      <c r="F81" s="219"/>
      <c r="G81" s="146">
        <v>0</v>
      </c>
      <c r="H81" s="219" t="s">
        <v>154</v>
      </c>
      <c r="I81" s="219"/>
      <c r="J81" s="144">
        <v>0</v>
      </c>
      <c r="K81" s="219" t="s">
        <v>136</v>
      </c>
      <c r="L81" s="219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220"/>
      <c r="D82" s="144">
        <v>0</v>
      </c>
      <c r="E82" s="220" t="s">
        <v>98</v>
      </c>
      <c r="F82" s="220"/>
      <c r="G82" s="146">
        <v>0</v>
      </c>
      <c r="H82" s="220" t="s">
        <v>155</v>
      </c>
      <c r="I82" s="220"/>
      <c r="J82" s="145">
        <v>0</v>
      </c>
      <c r="K82" s="220"/>
      <c r="L82" s="220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34" t="s">
        <v>198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6"/>
      <c r="O85" s="7"/>
    </row>
    <row r="86" spans="2:15" s="50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0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0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0" customFormat="1" ht="12" customHeight="1">
      <c r="B89" s="17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7"/>
    </row>
    <row r="90" spans="2:15" s="50" customFormat="1" ht="12" customHeight="1">
      <c r="B90" s="17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7"/>
    </row>
    <row r="91" spans="2:15" s="50" customFormat="1" ht="12" customHeight="1">
      <c r="B91" s="17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5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0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0" customFormat="1" ht="12" customHeight="1">
      <c r="B94" s="225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0" customFormat="1" ht="12" customHeight="1">
      <c r="B95" s="225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0" customFormat="1" ht="12" customHeight="1">
      <c r="B96" s="225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0" customFormat="1" ht="12" customHeight="1">
      <c r="B97" s="225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0" customFormat="1" ht="12" customHeight="1">
      <c r="B98" s="225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0" customFormat="1" ht="12" customHeight="1">
      <c r="B99" s="225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0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7"/>
    </row>
  </sheetData>
  <sheetProtection/>
  <mergeCells count="132"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L25:N25"/>
    <mergeCell ref="L26:N26"/>
    <mergeCell ref="F26:H26"/>
    <mergeCell ref="I35:J35"/>
    <mergeCell ref="G35:H35"/>
    <mergeCell ref="E37:F37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E38:F38"/>
    <mergeCell ref="B35:B41"/>
    <mergeCell ref="G40:H40"/>
    <mergeCell ref="G36:H36"/>
    <mergeCell ref="E39:F39"/>
    <mergeCell ref="G37:H37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2024-02-27T19:25:31Z</dcterms:modified>
  <cp:category/>
  <cp:version/>
  <cp:contentType/>
  <cp:contentStatus/>
</cp:coreProperties>
</file>