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15540" windowHeight="114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</t>
        </r>
        <r>
          <rPr>
            <b/>
            <sz val="9"/>
            <color indexed="48"/>
            <rFont val="MingLiU_HKSCS-ExtB"/>
            <family val="1"/>
          </rPr>
          <t>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(underscore)"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여러 CHIP에서 문제 발생 시 구분없이 칩 모두 입력
             (칩 이름은 "/"f로 구분)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<sst xmlns="http://schemas.openxmlformats.org/spreadsheetml/2006/main" count="228" uniqueCount="213">
  <si>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</si>
  <si>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</si>
  <si>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</si>
  <si>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</si>
  <si>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</si>
  <si>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</si>
  <si>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</si>
  <si>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</si>
  <si>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</si>
  <si>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</si>
  <si>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</si>
  <si>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</si>
  <si>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</si>
  <si>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</si>
  <si>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</si>
  <si>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</si>
  <si>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</si>
  <si>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</si>
  <si>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</si>
  <si>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</si>
  <si>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</si>
  <si>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</si>
  <si>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</si>
  <si>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</si>
  <si>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</si>
  <si>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</si>
  <si>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</si>
  <si>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</si>
  <si>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</si>
  <si>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</si>
  <si>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</si>
  <si>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</si>
  <si>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</si>
  <si>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</si>
  <si>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</si>
  <si>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</si>
  <si>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</si>
  <si>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</si>
  <si>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</si>
  <si>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</si>
  <si>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</si>
  <si>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</si>
  <si>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</si>
  <si>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</si>
  <si>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</si>
  <si>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</si>
  <si>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</si>
  <si>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</si>
  <si>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</si>
  <si>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</si>
  <si>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</si>
  <si>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</si>
  <si>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</si>
  <si>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</si>
  <si>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</si>
  <si>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PT30 #2</t>
  </si>
  <si>
    <t>Real deal</t>
  </si>
  <si>
    <t>IC-G</t>
  </si>
  <si>
    <t>Air in</t>
  </si>
  <si>
    <t>Glycol in</t>
  </si>
  <si>
    <t>Glycol out</t>
  </si>
  <si>
    <t>돔 온도</t>
  </si>
  <si>
    <t>DMAWAIT</t>
  </si>
  <si>
    <t>기기점검사항</t>
  </si>
  <si>
    <t>기기상태 노트</t>
  </si>
  <si>
    <t>END</t>
  </si>
  <si>
    <t>PROG 1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</si>
  <si>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</si>
  <si>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</si>
  <si>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</si>
  <si>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</si>
  <si>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</si>
  <si>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</si>
  <si>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</si>
  <si>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</si>
  <si>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</si>
  <si>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</si>
  <si>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IC-
K/M/T/N</t>
  </si>
  <si>
    <t>시작</t>
  </si>
  <si>
    <t>종료</t>
  </si>
  <si>
    <t>필터</t>
  </si>
  <si>
    <t>B</t>
  </si>
  <si>
    <t>`</t>
  </si>
  <si>
    <t>B</t>
  </si>
  <si>
    <t>고장</t>
  </si>
  <si>
    <t>돔 기타상태</t>
  </si>
  <si>
    <t>TCC</t>
  </si>
  <si>
    <t>AUX computer</t>
  </si>
  <si>
    <t>GPS</t>
  </si>
  <si>
    <t>망원경 UPS</t>
  </si>
  <si>
    <t>방풍막</t>
  </si>
  <si>
    <t>정전</t>
  </si>
  <si>
    <t>내외부 CCTV</t>
  </si>
  <si>
    <t>망원경 롤러 상태</t>
  </si>
  <si>
    <t>Pressure (torr)</t>
  </si>
  <si>
    <t>기타상태</t>
  </si>
  <si>
    <t>주경 냉각상태</t>
  </si>
  <si>
    <t>카메라 냉각호스</t>
  </si>
  <si>
    <t>R2000 냉각수량 (주1회)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</si>
  <si>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</si>
  <si>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</si>
  <si>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</si>
  <si>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</si>
  <si>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</si>
  <si>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</si>
  <si>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</si>
  <si>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</si>
  <si>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</si>
  <si>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</si>
  <si>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</si>
  <si>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</si>
  <si>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</si>
  <si>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</si>
  <si>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</si>
  <si>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</si>
  <si>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</si>
  <si>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</si>
  <si>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</si>
  <si>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</si>
  <si>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</si>
  <si>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</si>
  <si>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</si>
  <si>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</si>
  <si>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PC-TCS
Disabled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</si>
  <si>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</si>
  <si>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</si>
  <si>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</si>
  <si>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</si>
  <si>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</si>
  <si>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</si>
  <si>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</si>
  <si>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</si>
  <si>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</si>
  <si>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</si>
  <si>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</si>
  <si>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</si>
  <si>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</si>
  <si>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</si>
  <si>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</si>
  <si>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</si>
  <si>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</si>
  <si>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</si>
  <si>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</si>
  <si>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</si>
  <si>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</si>
  <si>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</si>
  <si>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</si>
  <si>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</si>
  <si>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</si>
  <si>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</si>
  <si>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</si>
  <si>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</si>
  <si>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</si>
  <si>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</si>
  <si>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</si>
  <si>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</si>
  <si>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</si>
  <si>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영상
이상</t>
  </si>
  <si>
    <t>KX2016-03-23:1381</t>
  </si>
  <si>
    <t>KS2016-01-13:1370</t>
  </si>
  <si>
    <t>KG2016-06-02:1407</t>
  </si>
  <si>
    <t>기기상태</t>
  </si>
  <si>
    <t>PC-TCS</t>
  </si>
  <si>
    <t>돔 냉방기
설정온도</t>
  </si>
  <si>
    <t>Air out</t>
  </si>
  <si>
    <t>PC-TCS
Crash</t>
  </si>
  <si>
    <t>Note</t>
  </si>
  <si>
    <t>Remarks</t>
  </si>
  <si>
    <t>장비실온도</t>
  </si>
  <si>
    <t>OBS</t>
  </si>
  <si>
    <t>카메라 UPS</t>
  </si>
  <si>
    <t>필터</t>
  </si>
  <si>
    <t>관측전</t>
  </si>
  <si>
    <t>BEGIN</t>
  </si>
  <si>
    <t>IC Down</t>
  </si>
  <si>
    <t>노출/레벨</t>
  </si>
  <si>
    <t>ICGui</t>
  </si>
  <si>
    <t>ALL</t>
  </si>
  <si>
    <t>PROG 2</t>
  </si>
  <si>
    <t>Charcoal</t>
  </si>
  <si>
    <t>돔 셔터 소음</t>
  </si>
  <si>
    <t>:N</t>
  </si>
  <si>
    <t>:</t>
  </si>
  <si>
    <t>Flat</t>
  </si>
  <si>
    <t>-</t>
  </si>
  <si>
    <t>R</t>
  </si>
  <si>
    <t>V</t>
  </si>
  <si>
    <t>I</t>
  </si>
  <si>
    <t>KSP</t>
  </si>
  <si>
    <t>MMA</t>
  </si>
  <si>
    <t>KAMP</t>
  </si>
  <si>
    <t>DEEPS</t>
  </si>
  <si>
    <t>KSPT</t>
  </si>
  <si>
    <t>TMT</t>
  </si>
  <si>
    <t>TNE</t>
  </si>
  <si>
    <t>김예은</t>
  </si>
  <si>
    <t/>
  </si>
  <si>
    <t>TMT</t>
  </si>
  <si>
    <t>SE</t>
  </si>
  <si>
    <t>월령 40%이상으로 방풍막 연결</t>
  </si>
  <si>
    <t>구름의 영향으로 오후/오전 flat 건너뜀</t>
  </si>
  <si>
    <t>KAMP</t>
  </si>
  <si>
    <t>ENG-KSP</t>
  </si>
  <si>
    <t>[9:00]소나기로 인해 관측 대기/[9:45] 관측 재개</t>
  </si>
  <si>
    <t>[10:00]짙은 구름으로 인한 관측 대기/[10:30]관측 재개</t>
  </si>
  <si>
    <t>[11:25]짙은 구름으로 인한 관측 대기/ [14:55] 관측 재개</t>
  </si>
  <si>
    <t>M_058802-058803:K</t>
  </si>
  <si>
    <t>[18:33] 짙은 구름으로 인한 관측 종료</t>
  </si>
  <si>
    <t>Last BLG script 138</t>
  </si>
  <si>
    <t>C_058770-058896</t>
  </si>
  <si>
    <t>E_058767-058769/ 058797-058799/ 058844-058847 초점확인 영상</t>
  </si>
  <si>
    <t>S</t>
  </si>
  <si>
    <t>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</si>
</sst>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b/>
      <sz val="9"/>
      <color indexed="48"/>
      <name val="MingLiU_HKSCS-ExtB"/>
      <family val="1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75" fontId="82" fillId="34" borderId="11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>
      <alignment horizontal="center" vertical="center"/>
    </xf>
    <xf numFmtId="176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75" fontId="82" fillId="34" borderId="15" xfId="0" applyNumberFormat="1" applyFont="1" applyFill="1" applyBorder="1" applyAlignment="1">
      <alignment horizontal="center" vertical="center"/>
    </xf>
    <xf numFmtId="176" fontId="82" fillId="34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75" fontId="82" fillId="36" borderId="17" xfId="0" applyNumberFormat="1" applyFont="1" applyFill="1" applyBorder="1" applyAlignment="1">
      <alignment horizontal="center" vertical="center"/>
    </xf>
    <xf numFmtId="176" fontId="82" fillId="36" borderId="18" xfId="0" applyNumberFormat="1" applyFont="1" applyFill="1" applyBorder="1" applyAlignment="1">
      <alignment horizontal="center" vertical="center"/>
    </xf>
    <xf numFmtId="176" fontId="82" fillId="36" borderId="19" xfId="0" applyNumberFormat="1" applyFont="1" applyFill="1" applyBorder="1" applyAlignment="1">
      <alignment horizontal="center" vertical="center"/>
    </xf>
    <xf numFmtId="176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2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77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1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82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1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183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vertical="center"/>
    </xf>
    <xf numFmtId="0" fontId="92" fillId="0" borderId="29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29" xfId="0" applyFont="1" applyFill="1" applyBorder="1" applyAlignment="1">
      <alignment/>
    </xf>
    <xf numFmtId="0" fontId="85" fillId="0" borderId="30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/>
    </xf>
    <xf numFmtId="0" fontId="91" fillId="0" borderId="31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179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4" xfId="0" applyNumberFormat="1" applyFont="1" applyFill="1" applyBorder="1" applyAlignment="1">
      <alignment horizontal="center" vertical="center"/>
    </xf>
    <xf numFmtId="49" fontId="82" fillId="0" borderId="35" xfId="0" applyNumberFormat="1" applyFont="1" applyFill="1" applyBorder="1" applyAlignment="1">
      <alignment horizontal="center" vertical="center"/>
    </xf>
    <xf numFmtId="49" fontId="82" fillId="0" borderId="36" xfId="0" applyNumberFormat="1" applyFont="1" applyFill="1" applyBorder="1" applyAlignment="1">
      <alignment horizontal="center" vertical="center"/>
    </xf>
    <xf numFmtId="175" fontId="82" fillId="34" borderId="37" xfId="0" applyNumberFormat="1" applyFont="1" applyFill="1" applyBorder="1" applyAlignment="1">
      <alignment horizontal="center" vertical="center"/>
    </xf>
    <xf numFmtId="175" fontId="82" fillId="34" borderId="38" xfId="0" applyNumberFormat="1" applyFont="1" applyFill="1" applyBorder="1" applyAlignment="1">
      <alignment horizontal="center" vertical="center"/>
    </xf>
    <xf numFmtId="0" fontId="82" fillId="36" borderId="39" xfId="0" applyFont="1" applyFill="1" applyBorder="1" applyAlignment="1">
      <alignment horizontal="center" vertical="center"/>
    </xf>
    <xf numFmtId="175" fontId="82" fillId="36" borderId="40" xfId="0" applyNumberFormat="1" applyFont="1" applyFill="1" applyBorder="1" applyAlignment="1">
      <alignment horizontal="center" vertical="center"/>
    </xf>
    <xf numFmtId="175" fontId="82" fillId="36" borderId="41" xfId="0" applyNumberFormat="1" applyFont="1" applyFill="1" applyBorder="1" applyAlignment="1">
      <alignment horizontal="center" vertical="center"/>
    </xf>
    <xf numFmtId="175" fontId="82" fillId="36" borderId="42" xfId="0" applyNumberFormat="1" applyFont="1" applyFill="1" applyBorder="1" applyAlignment="1">
      <alignment horizontal="center" vertical="center"/>
    </xf>
    <xf numFmtId="175" fontId="82" fillId="0" borderId="43" xfId="0" applyNumberFormat="1" applyFont="1" applyFill="1" applyBorder="1" applyAlignment="1">
      <alignment horizontal="center" vertical="center"/>
    </xf>
    <xf numFmtId="0" fontId="82" fillId="0" borderId="44" xfId="0" applyFont="1" applyFill="1" applyBorder="1" applyAlignment="1">
      <alignment horizontal="center" vertical="center"/>
    </xf>
    <xf numFmtId="175" fontId="82" fillId="34" borderId="45" xfId="0" applyNumberFormat="1" applyFont="1" applyFill="1" applyBorder="1" applyAlignment="1">
      <alignment horizontal="center" vertical="center"/>
    </xf>
    <xf numFmtId="175" fontId="82" fillId="38" borderId="46" xfId="0" applyNumberFormat="1" applyFont="1" applyFill="1" applyBorder="1" applyAlignment="1">
      <alignment horizontal="center" vertical="center"/>
    </xf>
    <xf numFmtId="175" fontId="82" fillId="38" borderId="11" xfId="0" applyNumberFormat="1" applyFont="1" applyFill="1" applyBorder="1" applyAlignment="1">
      <alignment horizontal="center" vertical="center"/>
    </xf>
    <xf numFmtId="175" fontId="82" fillId="38" borderId="47" xfId="0" applyNumberFormat="1" applyFont="1" applyFill="1" applyBorder="1" applyAlignment="1">
      <alignment horizontal="center" vertical="center"/>
    </xf>
    <xf numFmtId="175" fontId="82" fillId="38" borderId="48" xfId="0" applyNumberFormat="1" applyFont="1" applyFill="1" applyBorder="1" applyAlignment="1">
      <alignment horizontal="center" vertical="center"/>
    </xf>
    <xf numFmtId="175" fontId="82" fillId="39" borderId="49" xfId="0" applyNumberFormat="1" applyFont="1" applyFill="1" applyBorder="1" applyAlignment="1">
      <alignment horizontal="center" vertical="center"/>
    </xf>
    <xf numFmtId="175" fontId="82" fillId="39" borderId="50" xfId="0" applyNumberFormat="1" applyFont="1" applyFill="1" applyBorder="1" applyAlignment="1">
      <alignment horizontal="center" vertical="center"/>
    </xf>
    <xf numFmtId="175" fontId="82" fillId="39" borderId="51" xfId="0" applyNumberFormat="1" applyFont="1" applyFill="1" applyBorder="1" applyAlignment="1">
      <alignment horizontal="center" vertical="center"/>
    </xf>
    <xf numFmtId="175" fontId="82" fillId="40" borderId="52" xfId="0" applyNumberFormat="1" applyFont="1" applyFill="1" applyBorder="1" applyAlignment="1">
      <alignment horizontal="center" vertical="center"/>
    </xf>
    <xf numFmtId="175" fontId="82" fillId="40" borderId="53" xfId="0" applyNumberFormat="1" applyFont="1" applyFill="1" applyBorder="1" applyAlignment="1">
      <alignment horizontal="center" vertical="center"/>
    </xf>
    <xf numFmtId="175" fontId="82" fillId="40" borderId="54" xfId="0" applyNumberFormat="1" applyFont="1" applyFill="1" applyBorder="1" applyAlignment="1">
      <alignment horizontal="center" vertical="center"/>
    </xf>
    <xf numFmtId="175" fontId="82" fillId="36" borderId="55" xfId="0" applyNumberFormat="1" applyFont="1" applyFill="1" applyBorder="1" applyAlignment="1">
      <alignment horizontal="center"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56" xfId="0" applyFont="1" applyFill="1" applyBorder="1" applyAlignment="1">
      <alignment horizontal="center" vertical="center"/>
    </xf>
    <xf numFmtId="1" fontId="82" fillId="0" borderId="57" xfId="0" applyNumberFormat="1" applyFont="1" applyFill="1" applyBorder="1" applyAlignment="1">
      <alignment horizontal="center" vertical="center"/>
    </xf>
    <xf numFmtId="1" fontId="82" fillId="36" borderId="16" xfId="0" applyNumberFormat="1" applyFont="1" applyFill="1" applyBorder="1" applyAlignment="1">
      <alignment horizontal="center" vertical="center"/>
    </xf>
    <xf numFmtId="1" fontId="82" fillId="0" borderId="33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85" fontId="87" fillId="34" borderId="24" xfId="0" applyNumberFormat="1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85" fontId="94" fillId="34" borderId="58" xfId="0" applyNumberFormat="1" applyFont="1" applyFill="1" applyBorder="1" applyAlignment="1">
      <alignment horizontal="center" vertical="center"/>
    </xf>
    <xf numFmtId="185" fontId="94" fillId="34" borderId="15" xfId="0" applyNumberFormat="1" applyFont="1" applyFill="1" applyBorder="1" applyAlignment="1">
      <alignment horizontal="center" vertical="center"/>
    </xf>
    <xf numFmtId="185" fontId="94" fillId="34" borderId="59" xfId="0" applyNumberFormat="1" applyFont="1" applyFill="1" applyBorder="1" applyAlignment="1">
      <alignment horizontal="center" vertical="center"/>
    </xf>
    <xf numFmtId="185" fontId="94" fillId="34" borderId="60" xfId="0" applyNumberFormat="1" applyFont="1" applyFill="1" applyBorder="1" applyAlignment="1">
      <alignment horizontal="center" vertical="center"/>
    </xf>
    <xf numFmtId="185" fontId="94" fillId="34" borderId="61" xfId="0" applyNumberFormat="1" applyFont="1" applyFill="1" applyBorder="1" applyAlignment="1">
      <alignment horizontal="center" vertical="center"/>
    </xf>
    <xf numFmtId="185" fontId="94" fillId="34" borderId="62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/>
    </xf>
    <xf numFmtId="185" fontId="94" fillId="34" borderId="64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 wrapText="1"/>
    </xf>
    <xf numFmtId="185" fontId="94" fillId="34" borderId="65" xfId="0" applyNumberFormat="1" applyFont="1" applyFill="1" applyBorder="1" applyAlignment="1">
      <alignment horizontal="center" vertical="center"/>
    </xf>
    <xf numFmtId="185" fontId="94" fillId="34" borderId="66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95" fillId="34" borderId="11" xfId="0" applyNumberFormat="1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77" fontId="82" fillId="37" borderId="67" xfId="0" applyNumberFormat="1" applyFont="1" applyFill="1" applyBorder="1" applyAlignment="1">
      <alignment horizontal="right" vertical="center"/>
    </xf>
    <xf numFmtId="1" fontId="82" fillId="35" borderId="15" xfId="0" applyNumberFormat="1" applyFont="1" applyFill="1" applyBorder="1" applyAlignment="1">
      <alignment horizontal="center" vertical="center"/>
    </xf>
    <xf numFmtId="185" fontId="87" fillId="34" borderId="68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0" fontId="83" fillId="34" borderId="11" xfId="0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177" fontId="87" fillId="34" borderId="68" xfId="0" applyNumberFormat="1" applyFont="1" applyFill="1" applyBorder="1" applyAlignment="1">
      <alignment horizontal="center" vertical="center"/>
    </xf>
    <xf numFmtId="20" fontId="82" fillId="34" borderId="69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 quotePrefix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1" fontId="82" fillId="34" borderId="13" xfId="0" applyNumberFormat="1" applyFont="1" applyFill="1" applyBorder="1" applyAlignment="1">
      <alignment horizontal="center" vertical="center"/>
    </xf>
    <xf numFmtId="21" fontId="82" fillId="0" borderId="0" xfId="0" applyNumberFormat="1" applyFont="1" applyAlignment="1">
      <alignment horizontal="center" vertical="center"/>
    </xf>
    <xf numFmtId="11" fontId="87" fillId="0" borderId="24" xfId="0" applyNumberFormat="1" applyFont="1" applyFill="1" applyBorder="1" applyAlignment="1">
      <alignment vertical="center"/>
    </xf>
    <xf numFmtId="20" fontId="82" fillId="0" borderId="70" xfId="0" applyNumberFormat="1" applyFont="1" applyBorder="1" applyAlignment="1">
      <alignment horizontal="center" vertical="center"/>
    </xf>
    <xf numFmtId="0" fontId="84" fillId="0" borderId="71" xfId="0" applyFont="1" applyBorder="1" applyAlignment="1">
      <alignment horizontal="center"/>
    </xf>
    <xf numFmtId="0" fontId="92" fillId="0" borderId="30" xfId="0" applyFont="1" applyBorder="1" applyAlignment="1">
      <alignment horizontal="center" vertical="center"/>
    </xf>
    <xf numFmtId="0" fontId="92" fillId="0" borderId="72" xfId="0" applyNumberFormat="1" applyFont="1" applyBorder="1" applyAlignment="1" quotePrefix="1">
      <alignment horizontal="left" vertical="center" wrapText="1"/>
    </xf>
    <xf numFmtId="0" fontId="92" fillId="0" borderId="0" xfId="0" applyNumberFormat="1" applyFont="1" applyBorder="1" applyAlignment="1">
      <alignment horizontal="left" vertical="center" wrapText="1"/>
    </xf>
    <xf numFmtId="0" fontId="92" fillId="0" borderId="73" xfId="0" applyNumberFormat="1" applyFont="1" applyBorder="1" applyAlignment="1">
      <alignment horizontal="left" vertical="center" wrapText="1"/>
    </xf>
    <xf numFmtId="0" fontId="91" fillId="0" borderId="74" xfId="0" applyFont="1" applyBorder="1" applyAlignment="1">
      <alignment horizontal="center" vertical="center" wrapText="1"/>
    </xf>
    <xf numFmtId="0" fontId="92" fillId="0" borderId="0" xfId="0" applyNumberFormat="1" applyFont="1" applyBorder="1" applyAlignment="1">
      <alignment horizontal="left" vertical="center"/>
    </xf>
    <xf numFmtId="0" fontId="92" fillId="0" borderId="73" xfId="0" applyNumberFormat="1" applyFont="1" applyBorder="1" applyAlignment="1">
      <alignment horizontal="left" vertical="center"/>
    </xf>
    <xf numFmtId="0" fontId="91" fillId="0" borderId="75" xfId="0" applyFont="1" applyBorder="1" applyAlignment="1">
      <alignment horizontal="center" vertical="center" wrapText="1"/>
    </xf>
    <xf numFmtId="0" fontId="91" fillId="0" borderId="64" xfId="0" applyFont="1" applyBorder="1" applyAlignment="1">
      <alignment horizontal="center" vertical="center" wrapText="1"/>
    </xf>
    <xf numFmtId="0" fontId="97" fillId="41" borderId="20" xfId="0" applyNumberFormat="1" applyFont="1" applyFill="1" applyBorder="1" applyAlignment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0" fontId="97" fillId="41" borderId="20" xfId="0" applyNumberFormat="1" applyFont="1" applyFill="1" applyBorder="1" applyAlignment="1" quotePrefix="1">
      <alignment vertical="center" wrapText="1"/>
    </xf>
    <xf numFmtId="20" fontId="6" fillId="42" borderId="72" xfId="33" applyNumberFormat="1" applyFont="1" applyFill="1" applyBorder="1" applyAlignment="1" quotePrefix="1">
      <alignment horizontal="left" vertical="center" wrapText="1"/>
      <protection/>
    </xf>
    <xf numFmtId="20" fontId="6" fillId="42" borderId="0" xfId="33" applyNumberFormat="1" applyFont="1" applyFill="1" applyBorder="1" applyAlignment="1" quotePrefix="1">
      <alignment horizontal="left" vertical="center" wrapText="1"/>
      <protection/>
    </xf>
    <xf numFmtId="20" fontId="6" fillId="42" borderId="73" xfId="33" applyNumberFormat="1" applyFont="1" applyFill="1" applyBorder="1" applyAlignment="1" quotePrefix="1">
      <alignment horizontal="left" vertical="center" wrapText="1"/>
      <protection/>
    </xf>
    <xf numFmtId="0" fontId="6" fillId="42" borderId="76" xfId="33" applyNumberFormat="1" applyFont="1" applyFill="1" applyBorder="1" applyAlignment="1" quotePrefix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77" xfId="33" applyNumberFormat="1" applyFont="1" applyFill="1" applyBorder="1" applyAlignment="1">
      <alignment horizontal="left" vertical="center"/>
      <protection/>
    </xf>
    <xf numFmtId="0" fontId="91" fillId="0" borderId="63" xfId="0" applyFont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78" xfId="0" applyFont="1" applyFill="1" applyBorder="1" applyAlignment="1">
      <alignment horizontal="center" vertical="center" wrapText="1"/>
    </xf>
    <xf numFmtId="0" fontId="87" fillId="0" borderId="79" xfId="0" applyFont="1" applyFill="1" applyBorder="1" applyAlignment="1">
      <alignment horizontal="center" vertical="center" wrapText="1"/>
    </xf>
    <xf numFmtId="0" fontId="83" fillId="0" borderId="20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80" xfId="0" applyNumberFormat="1" applyFont="1" applyFill="1" applyBorder="1" applyAlignment="1">
      <alignment horizontal="center" vertical="center" wrapText="1"/>
    </xf>
    <xf numFmtId="20" fontId="82" fillId="0" borderId="81" xfId="0" applyNumberFormat="1" applyFont="1" applyBorder="1" applyAlignment="1">
      <alignment horizontal="center" vertical="center"/>
    </xf>
    <xf numFmtId="20" fontId="82" fillId="0" borderId="82" xfId="0" applyNumberFormat="1" applyFont="1" applyBorder="1" applyAlignment="1">
      <alignment horizontal="center" vertical="center"/>
    </xf>
    <xf numFmtId="20" fontId="82" fillId="0" borderId="83" xfId="0" applyNumberFormat="1" applyFont="1" applyBorder="1" applyAlignment="1">
      <alignment horizontal="center" vertical="center"/>
    </xf>
    <xf numFmtId="20" fontId="6" fillId="42" borderId="0" xfId="33" applyNumberFormat="1" applyFont="1" applyFill="1" applyBorder="1" applyAlignment="1">
      <alignment horizontal="left" vertical="center" wrapText="1"/>
      <protection/>
    </xf>
    <xf numFmtId="20" fontId="6" fillId="42" borderId="73" xfId="33" applyNumberFormat="1" applyFont="1" applyFill="1" applyBorder="1" applyAlignment="1">
      <alignment horizontal="left" vertical="center" wrapText="1"/>
      <protection/>
    </xf>
    <xf numFmtId="16" fontId="97" fillId="41" borderId="20" xfId="0" applyNumberFormat="1" applyFont="1" applyFill="1" applyBorder="1" applyAlignment="1">
      <alignment vertical="center" wrapText="1"/>
    </xf>
    <xf numFmtId="0" fontId="6" fillId="42" borderId="84" xfId="33" applyNumberFormat="1" applyFont="1" applyFill="1" applyBorder="1" applyAlignment="1">
      <alignment horizontal="left" vertical="center"/>
      <protection/>
    </xf>
    <xf numFmtId="0" fontId="6" fillId="42" borderId="85" xfId="33" applyNumberFormat="1" applyFont="1" applyFill="1" applyBorder="1" applyAlignment="1">
      <alignment horizontal="left" vertical="center"/>
      <protection/>
    </xf>
    <xf numFmtId="0" fontId="6" fillId="42" borderId="86" xfId="33" applyNumberFormat="1" applyFont="1" applyFill="1" applyBorder="1" applyAlignment="1">
      <alignment horizontal="left" vertical="center"/>
      <protection/>
    </xf>
    <xf numFmtId="0" fontId="92" fillId="0" borderId="33" xfId="0" applyNumberFormat="1" applyFont="1" applyBorder="1" applyAlignment="1">
      <alignment horizontal="left" vertical="center" wrapText="1"/>
    </xf>
    <xf numFmtId="0" fontId="92" fillId="0" borderId="78" xfId="0" applyNumberFormat="1" applyFont="1" applyBorder="1" applyAlignment="1">
      <alignment horizontal="left" vertical="center"/>
    </xf>
    <xf numFmtId="0" fontId="92" fillId="0" borderId="87" xfId="0" applyNumberFormat="1" applyFont="1" applyBorder="1" applyAlignment="1">
      <alignment horizontal="left" vertical="center"/>
    </xf>
    <xf numFmtId="14" fontId="92" fillId="0" borderId="88" xfId="0" applyNumberFormat="1" applyFont="1" applyBorder="1" applyAlignment="1">
      <alignment horizontal="left" vertical="center"/>
    </xf>
    <xf numFmtId="0" fontId="92" fillId="0" borderId="85" xfId="0" applyNumberFormat="1" applyFont="1" applyBorder="1" applyAlignment="1">
      <alignment horizontal="left" vertical="center"/>
    </xf>
    <xf numFmtId="0" fontId="92" fillId="0" borderId="89" xfId="0" applyNumberFormat="1" applyFont="1" applyBorder="1" applyAlignment="1">
      <alignment horizontal="left" vertical="center"/>
    </xf>
    <xf numFmtId="0" fontId="92" fillId="0" borderId="72" xfId="0" applyNumberFormat="1" applyFont="1" applyBorder="1" applyAlignment="1">
      <alignment horizontal="left" vertical="center" wrapText="1"/>
    </xf>
    <xf numFmtId="0" fontId="87" fillId="0" borderId="72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90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91" xfId="0" applyFont="1" applyFill="1" applyBorder="1" applyAlignment="1">
      <alignment horizontal="center" vertical="center"/>
    </xf>
    <xf numFmtId="0" fontId="87" fillId="0" borderId="92" xfId="0" applyFont="1" applyFill="1" applyBorder="1" applyAlignment="1">
      <alignment horizontal="center" vertical="center"/>
    </xf>
    <xf numFmtId="0" fontId="87" fillId="6" borderId="20" xfId="0" applyFont="1" applyFill="1" applyBorder="1" applyAlignment="1">
      <alignment horizontal="center" vertical="center"/>
    </xf>
    <xf numFmtId="0" fontId="87" fillId="6" borderId="93" xfId="0" applyFont="1" applyFill="1" applyBorder="1" applyAlignment="1">
      <alignment horizontal="center" vertical="center"/>
    </xf>
    <xf numFmtId="0" fontId="91" fillId="0" borderId="94" xfId="0" applyFont="1" applyBorder="1" applyAlignment="1">
      <alignment horizontal="center" vertical="center" wrapText="1"/>
    </xf>
    <xf numFmtId="0" fontId="91" fillId="0" borderId="95" xfId="0" applyFont="1" applyBorder="1" applyAlignment="1">
      <alignment horizontal="center" vertical="center" wrapText="1"/>
    </xf>
    <xf numFmtId="0" fontId="90" fillId="0" borderId="96" xfId="0" applyFont="1" applyBorder="1" applyAlignment="1">
      <alignment horizontal="center" vertical="center"/>
    </xf>
    <xf numFmtId="0" fontId="90" fillId="0" borderId="97" xfId="0" applyFont="1" applyBorder="1" applyAlignment="1">
      <alignment horizontal="center" vertical="center"/>
    </xf>
    <xf numFmtId="0" fontId="87" fillId="6" borderId="13" xfId="0" applyFont="1" applyFill="1" applyBorder="1" applyAlignment="1">
      <alignment horizontal="center" vertical="center"/>
    </xf>
    <xf numFmtId="0" fontId="6" fillId="42" borderId="72" xfId="33" applyNumberFormat="1" applyFont="1" applyFill="1" applyBorder="1" applyAlignment="1">
      <alignment horizontal="left" vertical="center"/>
      <protection/>
    </xf>
    <xf numFmtId="0" fontId="6" fillId="42" borderId="73" xfId="33" applyNumberFormat="1" applyFont="1" applyFill="1" applyBorder="1" applyAlignment="1">
      <alignment horizontal="left" vertical="center"/>
      <protection/>
    </xf>
    <xf numFmtId="0" fontId="90" fillId="0" borderId="88" xfId="0" applyFont="1" applyBorder="1" applyAlignment="1">
      <alignment horizontal="center" vertical="center"/>
    </xf>
    <xf numFmtId="0" fontId="90" fillId="0" borderId="85" xfId="0" applyFont="1" applyBorder="1" applyAlignment="1">
      <alignment horizontal="center" vertical="center"/>
    </xf>
    <xf numFmtId="0" fontId="90" fillId="0" borderId="89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 wrapText="1"/>
    </xf>
    <xf numFmtId="0" fontId="83" fillId="0" borderId="91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188" fontId="93" fillId="34" borderId="20" xfId="0" applyNumberFormat="1" applyFont="1" applyFill="1" applyBorder="1" applyAlignment="1">
      <alignment horizontal="center" vertical="center"/>
    </xf>
    <xf numFmtId="188" fontId="93" fillId="34" borderId="13" xfId="0" applyNumberFormat="1" applyFont="1" applyFill="1" applyBorder="1" applyAlignment="1">
      <alignment horizontal="center" vertical="center"/>
    </xf>
    <xf numFmtId="20" fontId="6" fillId="42" borderId="76" xfId="33" applyNumberFormat="1" applyFont="1" applyFill="1" applyBorder="1" applyAlignment="1" quotePrefix="1">
      <alignment horizontal="left" vertical="center"/>
      <protection/>
    </xf>
    <xf numFmtId="20" fontId="6" fillId="42" borderId="0" xfId="33" applyNumberFormat="1" applyFont="1" applyFill="1" applyBorder="1" applyAlignment="1">
      <alignment horizontal="left" vertical="center"/>
      <protection/>
    </xf>
    <xf numFmtId="20" fontId="6" fillId="42" borderId="77" xfId="33" applyNumberFormat="1" applyFont="1" applyFill="1" applyBorder="1" applyAlignment="1">
      <alignment horizontal="left" vertical="center"/>
      <protection/>
    </xf>
    <xf numFmtId="0" fontId="83" fillId="0" borderId="98" xfId="0" applyFont="1" applyBorder="1" applyAlignment="1">
      <alignment horizontal="center" vertical="center"/>
    </xf>
    <xf numFmtId="0" fontId="83" fillId="0" borderId="99" xfId="0" applyFont="1" applyBorder="1" applyAlignment="1">
      <alignment horizontal="center" vertical="center"/>
    </xf>
    <xf numFmtId="0" fontId="83" fillId="0" borderId="100" xfId="0" applyFont="1" applyBorder="1" applyAlignment="1">
      <alignment horizontal="center" vertical="center"/>
    </xf>
    <xf numFmtId="0" fontId="87" fillId="0" borderId="101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73">
      <selection activeCell="B49" sqref="B49:N49"/>
    </sheetView>
  </sheetViews>
  <sheetFormatPr defaultColWidth="10.75390625" defaultRowHeight="15.75"/>
  <cols>
    <col min="1" max="1" width="0.37109375" style="48" customWidth="1"/>
    <col min="2" max="7" width="5.75390625" style="49" customWidth="1"/>
    <col min="8" max="14" width="5.75390625" style="48" customWidth="1"/>
    <col min="15" max="15" width="12.00390625" style="5" customWidth="1"/>
    <col min="16" max="16384" width="10.7539062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5">
        <v>45345</v>
      </c>
      <c r="D3" s="236"/>
      <c r="E3" s="12"/>
      <c r="F3" s="12"/>
      <c r="G3" s="12"/>
      <c r="H3" s="11"/>
      <c r="I3" s="11"/>
      <c r="J3" s="11"/>
      <c r="K3" s="102" t="s">
        <v>37</v>
      </c>
      <c r="L3" s="153">
        <f>(M31-(M32+M33))/M31*100</f>
        <v>55.976095617529886</v>
      </c>
      <c r="M3" s="103" t="s">
        <v>38</v>
      </c>
      <c r="N3" s="15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7" t="s">
        <v>124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66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2" t="s">
        <v>0</v>
      </c>
      <c r="N7" s="73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4" t="s">
        <v>27</v>
      </c>
      <c r="K8" s="12"/>
      <c r="L8" s="21">
        <v>1</v>
      </c>
      <c r="M8" s="72" t="s">
        <v>1</v>
      </c>
      <c r="N8" s="73" t="s">
        <v>119</v>
      </c>
    </row>
    <row r="9" spans="1:14" s="2" customFormat="1" ht="13.5" customHeight="1">
      <c r="A9" s="11"/>
      <c r="B9" s="17" t="s">
        <v>8</v>
      </c>
      <c r="C9" s="25">
        <v>0.4236111111111111</v>
      </c>
      <c r="D9" s="163" t="s">
        <v>184</v>
      </c>
      <c r="E9" s="163">
        <v>24.1</v>
      </c>
      <c r="F9" s="163">
        <v>48.4</v>
      </c>
      <c r="G9" s="41" t="s">
        <v>211</v>
      </c>
      <c r="H9" s="26">
        <v>1.3</v>
      </c>
      <c r="I9" s="27">
        <v>98.7</v>
      </c>
      <c r="J9" s="28">
        <v>8</v>
      </c>
      <c r="K9" s="11"/>
      <c r="L9" s="21">
        <v>2</v>
      </c>
      <c r="M9" s="72" t="s">
        <v>2</v>
      </c>
      <c r="N9" s="73" t="s">
        <v>120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 t="s">
        <v>184</v>
      </c>
      <c r="E10" s="26">
        <v>21.4</v>
      </c>
      <c r="F10" s="26">
        <v>49.8</v>
      </c>
      <c r="G10" s="41" t="s">
        <v>198</v>
      </c>
      <c r="H10" s="32">
        <v>3.5</v>
      </c>
      <c r="I10" s="11"/>
      <c r="J10" s="29">
        <v>8</v>
      </c>
      <c r="K10" s="11"/>
      <c r="L10" s="21">
        <v>4</v>
      </c>
      <c r="M10" s="72" t="s">
        <v>33</v>
      </c>
      <c r="N10" s="22" t="s">
        <v>84</v>
      </c>
      <c r="O10" s="3"/>
    </row>
    <row r="11" spans="1:15" s="2" customFormat="1" ht="13.5" customHeight="1" thickBot="1">
      <c r="A11" s="11"/>
      <c r="B11" s="30" t="s">
        <v>9</v>
      </c>
      <c r="C11" s="25">
        <v>0.7687499999999999</v>
      </c>
      <c r="D11" s="32">
        <v>1.7</v>
      </c>
      <c r="E11" s="32">
        <v>20.1</v>
      </c>
      <c r="F11" s="32">
        <v>52.1</v>
      </c>
      <c r="G11" s="165" t="s">
        <v>212</v>
      </c>
      <c r="H11" s="32">
        <v>0.4</v>
      </c>
      <c r="I11" s="11"/>
      <c r="J11" s="154">
        <v>1</v>
      </c>
      <c r="K11" s="11"/>
      <c r="L11" s="21">
        <v>8</v>
      </c>
      <c r="M11" s="72" t="s">
        <v>3</v>
      </c>
      <c r="N11" s="22"/>
      <c r="O11" s="3"/>
    </row>
    <row r="12" spans="1:15" s="2" customFormat="1" ht="13.5" customHeight="1" thickBot="1">
      <c r="A12" s="11"/>
      <c r="B12" s="33" t="s">
        <v>14</v>
      </c>
      <c r="C12" s="34">
        <f>(24-C9)+C11</f>
        <v>24.34513888888889</v>
      </c>
      <c r="D12" s="35">
        <f>AVERAGE(D9:D11)</f>
        <v>1.7</v>
      </c>
      <c r="E12" s="35">
        <f>AVERAGE(E9:E11)</f>
        <v>21.866666666666664</v>
      </c>
      <c r="F12" s="36">
        <f>AVERAGE(F9:F11)</f>
        <v>50.099999999999994</v>
      </c>
      <c r="G12" s="11"/>
      <c r="H12" s="37">
        <f>AVERAGE(H9:H11)</f>
        <v>1.7333333333333334</v>
      </c>
      <c r="I12" s="11"/>
      <c r="J12" s="38">
        <f>AVERAGE(J9:J11)</f>
        <v>5.666666666666667</v>
      </c>
      <c r="K12" s="11"/>
      <c r="L12" s="18">
        <v>16</v>
      </c>
      <c r="M12" s="53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4"/>
      <c r="F14" s="44"/>
      <c r="G14" s="44"/>
      <c r="H14" s="156"/>
      <c r="I14" s="156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9" t="s">
        <v>173</v>
      </c>
      <c r="D15" s="40" t="s">
        <v>66</v>
      </c>
      <c r="E15" s="40" t="s">
        <v>178</v>
      </c>
      <c r="F15" s="40" t="s">
        <v>67</v>
      </c>
      <c r="G15" s="40" t="s">
        <v>68</v>
      </c>
      <c r="H15" s="40" t="s">
        <v>69</v>
      </c>
      <c r="I15" s="40" t="s">
        <v>70</v>
      </c>
      <c r="J15" s="40" t="s">
        <v>71</v>
      </c>
      <c r="K15" s="40" t="s">
        <v>72</v>
      </c>
      <c r="L15" s="40" t="s">
        <v>73</v>
      </c>
      <c r="M15" s="40" t="s">
        <v>115</v>
      </c>
      <c r="N15" s="39" t="s">
        <v>65</v>
      </c>
    </row>
    <row r="16" spans="1:14" s="2" customFormat="1" ht="18.75" customHeight="1">
      <c r="A16" s="11"/>
      <c r="B16" s="62" t="s">
        <v>11</v>
      </c>
      <c r="C16" s="149" t="s">
        <v>169</v>
      </c>
      <c r="D16" s="149" t="s">
        <v>177</v>
      </c>
      <c r="E16" s="164" t="s">
        <v>197</v>
      </c>
      <c r="F16" s="164" t="s">
        <v>201</v>
      </c>
      <c r="G16" s="150" t="s">
        <v>202</v>
      </c>
      <c r="H16" s="149" t="s">
        <v>16</v>
      </c>
      <c r="I16" s="149" t="s">
        <v>177</v>
      </c>
      <c r="J16" s="149"/>
      <c r="K16" s="149"/>
      <c r="L16" s="149"/>
      <c r="M16" s="149"/>
      <c r="N16" s="149" t="s">
        <v>169</v>
      </c>
    </row>
    <row r="17" spans="1:14" s="2" customFormat="1" ht="13.5" customHeight="1">
      <c r="A17" s="11" t="s">
        <v>182</v>
      </c>
      <c r="B17" s="62" t="s">
        <v>18</v>
      </c>
      <c r="C17" s="25">
        <v>0.3819444444444444</v>
      </c>
      <c r="D17" s="25">
        <v>0.3833333333333333</v>
      </c>
      <c r="E17" s="25">
        <v>0.41180555555555554</v>
      </c>
      <c r="F17" s="25">
        <v>0.44027777777777777</v>
      </c>
      <c r="G17" s="25">
        <v>0.6229166666666667</v>
      </c>
      <c r="H17" s="25">
        <v>0.6972222222222223</v>
      </c>
      <c r="I17" s="25">
        <v>0.7909722222222223</v>
      </c>
      <c r="J17" s="25"/>
      <c r="K17" s="25"/>
      <c r="L17" s="25"/>
      <c r="M17" s="25"/>
      <c r="N17" s="25">
        <v>0.7972222222222222</v>
      </c>
    </row>
    <row r="18" spans="1:14" s="2" customFormat="1" ht="13.5" customHeight="1">
      <c r="A18" s="11"/>
      <c r="B18" s="62" t="s">
        <v>12</v>
      </c>
      <c r="C18" s="41">
        <v>58761</v>
      </c>
      <c r="D18" s="41">
        <v>58762</v>
      </c>
      <c r="E18" s="41">
        <v>58770</v>
      </c>
      <c r="F18" s="41">
        <v>58773</v>
      </c>
      <c r="G18" s="41">
        <v>58800</v>
      </c>
      <c r="H18" s="41">
        <v>58844</v>
      </c>
      <c r="I18" s="41">
        <v>58897</v>
      </c>
      <c r="J18" s="41"/>
      <c r="K18" s="41"/>
      <c r="L18" s="41"/>
      <c r="M18" s="41"/>
      <c r="N18" s="41">
        <v>58902</v>
      </c>
    </row>
    <row r="19" spans="1:14" s="2" customFormat="1" ht="13.5" customHeight="1" thickBot="1">
      <c r="A19" s="11"/>
      <c r="B19" s="63" t="s">
        <v>13</v>
      </c>
      <c r="C19" s="128"/>
      <c r="D19" s="42">
        <v>58766</v>
      </c>
      <c r="E19" s="42">
        <v>58772</v>
      </c>
      <c r="F19" s="42">
        <v>58796</v>
      </c>
      <c r="G19" s="42">
        <v>58843</v>
      </c>
      <c r="H19" s="42">
        <v>58896</v>
      </c>
      <c r="I19" s="42">
        <v>58901</v>
      </c>
      <c r="J19" s="42"/>
      <c r="K19" s="42"/>
      <c r="L19" s="42"/>
      <c r="M19" s="42"/>
      <c r="N19" s="132"/>
    </row>
    <row r="20" spans="1:14" s="2" customFormat="1" ht="13.5" customHeight="1" thickBot="1">
      <c r="A20" s="11"/>
      <c r="B20" s="129" t="s">
        <v>116</v>
      </c>
      <c r="C20" s="130"/>
      <c r="D20" s="131">
        <f aca="true" t="shared" si="0" ref="D20:J20">IF(ISNUMBER(D18),D19-D18+1,"")</f>
        <v>5</v>
      </c>
      <c r="E20" s="43">
        <f>IF(ISNUMBER(E18),E19-E18+1,"")</f>
        <v>3</v>
      </c>
      <c r="F20" s="43">
        <f>IF(ISNUMBER(F18),F19-F18+1,"")</f>
        <v>24</v>
      </c>
      <c r="G20" s="43">
        <f t="shared" si="0"/>
        <v>44</v>
      </c>
      <c r="H20" s="43">
        <f>IF(ISNUMBER(H18),H19-H18+1,"")</f>
        <v>53</v>
      </c>
      <c r="I20" s="43">
        <f t="shared" si="0"/>
        <v>5</v>
      </c>
      <c r="J20" s="43">
        <f t="shared" si="0"/>
      </c>
      <c r="K20" s="43">
        <f>IF(ISNUMBER(K18),K19-K18+1,"")</f>
      </c>
      <c r="L20" s="43">
        <f>IF(ISNUMBER(L18),L19-L18+1,"")</f>
      </c>
      <c r="M20" s="133">
        <f>IF(ISNUMBER(M18),M19-M18+1,"")</f>
      </c>
      <c r="N20" s="130"/>
    </row>
    <row r="21" spans="1:14" s="2" customFormat="1" ht="13.5" customHeight="1">
      <c r="A21" s="11"/>
      <c r="B21" s="12"/>
      <c r="C21" s="12"/>
      <c r="D21" s="44"/>
      <c r="E21" s="4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40" t="s">
        <v>183</v>
      </c>
      <c r="C22" s="74" t="s">
        <v>78</v>
      </c>
      <c r="D22" s="75" t="s">
        <v>79</v>
      </c>
      <c r="E22" s="76" t="s">
        <v>80</v>
      </c>
      <c r="F22" s="198" t="s">
        <v>114</v>
      </c>
      <c r="G22" s="199"/>
      <c r="H22" s="200"/>
      <c r="I22" s="168" t="s">
        <v>8</v>
      </c>
      <c r="J22" s="75" t="s">
        <v>9</v>
      </c>
      <c r="K22" s="75" t="s">
        <v>80</v>
      </c>
      <c r="L22" s="198" t="s">
        <v>175</v>
      </c>
      <c r="M22" s="199"/>
      <c r="N22" s="200"/>
    </row>
    <row r="23" spans="1:14" s="2" customFormat="1" ht="18.75" customHeight="1">
      <c r="A23" s="11"/>
      <c r="B23" s="241"/>
      <c r="C23" s="151"/>
      <c r="D23" s="151"/>
      <c r="E23" s="20" t="s">
        <v>83</v>
      </c>
      <c r="F23" s="195"/>
      <c r="G23" s="196"/>
      <c r="H23" s="197"/>
      <c r="I23" s="162"/>
      <c r="J23" s="151"/>
      <c r="K23" s="20" t="s">
        <v>187</v>
      </c>
      <c r="L23" s="195"/>
      <c r="M23" s="196"/>
      <c r="N23" s="197"/>
    </row>
    <row r="24" spans="1:14" s="2" customFormat="1" ht="18.75" customHeight="1">
      <c r="A24" s="11"/>
      <c r="B24" s="241"/>
      <c r="C24" s="77"/>
      <c r="D24" s="77"/>
      <c r="E24" s="77" t="s">
        <v>186</v>
      </c>
      <c r="F24" s="195"/>
      <c r="G24" s="196"/>
      <c r="H24" s="197"/>
      <c r="I24" s="162"/>
      <c r="J24" s="151"/>
      <c r="K24" s="78" t="s">
        <v>185</v>
      </c>
      <c r="L24" s="195"/>
      <c r="M24" s="196"/>
      <c r="N24" s="197"/>
    </row>
    <row r="25" spans="1:14" s="2" customFormat="1" ht="18.75" customHeight="1">
      <c r="A25" s="11" t="s">
        <v>82</v>
      </c>
      <c r="B25" s="241"/>
      <c r="C25" s="151"/>
      <c r="D25" s="151"/>
      <c r="E25" s="20" t="s">
        <v>185</v>
      </c>
      <c r="F25" s="195"/>
      <c r="G25" s="196"/>
      <c r="H25" s="197"/>
      <c r="I25" s="162"/>
      <c r="J25" s="151"/>
      <c r="K25" s="20" t="s">
        <v>186</v>
      </c>
      <c r="L25" s="195"/>
      <c r="M25" s="196"/>
      <c r="N25" s="197"/>
    </row>
    <row r="26" spans="1:14" s="2" customFormat="1" ht="18.75" customHeight="1">
      <c r="A26" s="11"/>
      <c r="B26" s="242"/>
      <c r="C26" s="151"/>
      <c r="D26" s="151"/>
      <c r="E26" s="151" t="s">
        <v>187</v>
      </c>
      <c r="F26" s="195"/>
      <c r="G26" s="196"/>
      <c r="H26" s="197"/>
      <c r="I26" s="162"/>
      <c r="J26" s="151"/>
      <c r="K26" s="20" t="s">
        <v>81</v>
      </c>
      <c r="L26" s="195"/>
      <c r="M26" s="196"/>
      <c r="N26" s="197"/>
    </row>
    <row r="27" spans="1:14" s="2" customFormat="1" ht="13.5" customHeight="1">
      <c r="A27" s="11"/>
      <c r="B27" s="12"/>
      <c r="C27" s="12"/>
      <c r="D27" s="44"/>
      <c r="E27" s="44"/>
      <c r="F27" s="12"/>
      <c r="G27" s="12"/>
      <c r="H27" s="11"/>
      <c r="I27" s="11"/>
      <c r="J27" s="11"/>
      <c r="K27" s="11"/>
      <c r="L27" s="156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4"/>
      <c r="F28" s="44"/>
      <c r="G28" s="12"/>
      <c r="H28" s="11"/>
      <c r="I28" s="11"/>
      <c r="J28" s="11"/>
      <c r="K28" s="11"/>
      <c r="L28" s="11"/>
      <c r="M28" s="11"/>
      <c r="N28" s="156"/>
    </row>
    <row r="29" spans="1:14" s="2" customFormat="1" ht="13.5" customHeight="1">
      <c r="A29" s="11"/>
      <c r="B29" s="98"/>
      <c r="C29" s="105" t="s">
        <v>16</v>
      </c>
      <c r="D29" s="106" t="s">
        <v>188</v>
      </c>
      <c r="E29" s="106" t="s">
        <v>189</v>
      </c>
      <c r="F29" s="106" t="s">
        <v>190</v>
      </c>
      <c r="G29" s="106" t="s">
        <v>191</v>
      </c>
      <c r="H29" s="106" t="s">
        <v>192</v>
      </c>
      <c r="I29" s="106" t="s">
        <v>193</v>
      </c>
      <c r="J29" s="106" t="s">
        <v>194</v>
      </c>
      <c r="K29" s="106" t="s">
        <v>28</v>
      </c>
      <c r="L29" s="107" t="s">
        <v>29</v>
      </c>
      <c r="M29" s="110" t="s">
        <v>30</v>
      </c>
      <c r="N29" s="115" t="s">
        <v>41</v>
      </c>
    </row>
    <row r="30" spans="1:14" s="2" customFormat="1" ht="13.5" customHeight="1">
      <c r="A30" s="11"/>
      <c r="B30" s="99" t="s">
        <v>121</v>
      </c>
      <c r="C30" s="117">
        <v>0.07569444444444444</v>
      </c>
      <c r="D30" s="118"/>
      <c r="E30" s="118"/>
      <c r="F30" s="118">
        <v>0.0625</v>
      </c>
      <c r="G30" s="118"/>
      <c r="H30" s="118"/>
      <c r="I30" s="118"/>
      <c r="J30" s="118"/>
      <c r="K30" s="118"/>
      <c r="L30" s="119"/>
      <c r="M30" s="111">
        <f>SUM(C30:L30)</f>
        <v>0.13819444444444445</v>
      </c>
      <c r="N30" s="120">
        <v>0.20694444444444446</v>
      </c>
    </row>
    <row r="31" spans="1:14" s="2" customFormat="1" ht="13.5" customHeight="1">
      <c r="A31" s="11"/>
      <c r="B31" s="100" t="s">
        <v>34</v>
      </c>
      <c r="C31" s="108">
        <v>0.07569444444444444</v>
      </c>
      <c r="D31" s="31">
        <v>0.20694444444444446</v>
      </c>
      <c r="E31" s="31"/>
      <c r="F31" s="31">
        <v>0.0625</v>
      </c>
      <c r="G31" s="31"/>
      <c r="H31" s="31"/>
      <c r="I31" s="31">
        <v>0.003472222222222222</v>
      </c>
      <c r="J31" s="31"/>
      <c r="K31" s="31"/>
      <c r="L31" s="109"/>
      <c r="M31" s="112">
        <f>SUM(C31:L31)</f>
        <v>0.3486111111111111</v>
      </c>
      <c r="N31" s="116"/>
    </row>
    <row r="32" spans="1:15" s="2" customFormat="1" ht="13.5" customHeight="1">
      <c r="A32" s="11"/>
      <c r="B32" s="101" t="s">
        <v>35</v>
      </c>
      <c r="C32" s="124"/>
      <c r="D32" s="125">
        <v>0.13680555555555554</v>
      </c>
      <c r="E32" s="125"/>
      <c r="F32" s="125">
        <v>0.016666666666666666</v>
      </c>
      <c r="G32" s="125"/>
      <c r="H32" s="125"/>
      <c r="I32" s="125"/>
      <c r="J32" s="125"/>
      <c r="K32" s="125"/>
      <c r="L32" s="126"/>
      <c r="M32" s="127">
        <f>SUM(C32:L32)</f>
        <v>0.1534722222222222</v>
      </c>
      <c r="N32" s="114"/>
      <c r="O32" s="4"/>
    </row>
    <row r="33" spans="1:15" s="2" customFormat="1" ht="13.5" customHeight="1" thickBot="1">
      <c r="A33" s="11"/>
      <c r="B33" s="104" t="s">
        <v>36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3"/>
      <c r="M33" s="113">
        <f>SUM(C33:L33)</f>
        <v>0</v>
      </c>
      <c r="O33" s="6"/>
    </row>
    <row r="34" spans="1:14" s="2" customFormat="1" ht="13.5" customHeight="1">
      <c r="A34" s="11"/>
      <c r="B34" s="45"/>
      <c r="C34" s="46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11"/>
    </row>
    <row r="35" spans="1:14" s="2" customFormat="1" ht="19.5" customHeight="1">
      <c r="A35" s="11"/>
      <c r="B35" s="232" t="s">
        <v>157</v>
      </c>
      <c r="C35" s="203" t="s">
        <v>209</v>
      </c>
      <c r="D35" s="180"/>
      <c r="E35" s="203" t="s">
        <v>206</v>
      </c>
      <c r="F35" s="180"/>
      <c r="G35" s="181"/>
      <c r="H35" s="180"/>
      <c r="I35" s="181"/>
      <c r="J35" s="180"/>
      <c r="K35" s="181"/>
      <c r="L35" s="180"/>
      <c r="M35" s="181"/>
      <c r="N35" s="180"/>
    </row>
    <row r="36" spans="1:14" s="2" customFormat="1" ht="19.5" customHeight="1">
      <c r="A36" s="11" t="s">
        <v>181</v>
      </c>
      <c r="B36" s="233"/>
      <c r="C36" s="179"/>
      <c r="D36" s="180"/>
      <c r="E36" s="203"/>
      <c r="F36" s="180"/>
      <c r="G36" s="181" t="s">
        <v>196</v>
      </c>
      <c r="H36" s="180"/>
      <c r="I36" s="181"/>
      <c r="J36" s="180"/>
      <c r="K36" s="181"/>
      <c r="L36" s="180"/>
      <c r="M36" s="179"/>
      <c r="N36" s="180"/>
    </row>
    <row r="37" spans="1:14" s="2" customFormat="1" ht="19.5" customHeight="1">
      <c r="A37" s="11"/>
      <c r="B37" s="233"/>
      <c r="C37" s="181"/>
      <c r="D37" s="180"/>
      <c r="E37" s="179"/>
      <c r="F37" s="180"/>
      <c r="G37" s="181"/>
      <c r="H37" s="180"/>
      <c r="I37" s="181"/>
      <c r="J37" s="180"/>
      <c r="K37" s="179"/>
      <c r="L37" s="180"/>
      <c r="M37" s="179"/>
      <c r="N37" s="180"/>
    </row>
    <row r="38" spans="1:14" s="2" customFormat="1" ht="19.5" customHeight="1">
      <c r="A38" s="11"/>
      <c r="B38" s="233"/>
      <c r="C38" s="179"/>
      <c r="D38" s="180"/>
      <c r="E38" s="203"/>
      <c r="F38" s="180"/>
      <c r="G38" s="179"/>
      <c r="H38" s="180"/>
      <c r="I38" s="179"/>
      <c r="J38" s="180"/>
      <c r="K38" s="179"/>
      <c r="L38" s="180"/>
      <c r="M38" s="179"/>
      <c r="N38" s="180"/>
    </row>
    <row r="39" spans="1:14" s="2" customFormat="1" ht="19.5" customHeight="1">
      <c r="A39" s="11"/>
      <c r="B39" s="233"/>
      <c r="C39" s="179"/>
      <c r="D39" s="180"/>
      <c r="E39" s="179"/>
      <c r="F39" s="180"/>
      <c r="G39" s="179"/>
      <c r="H39" s="180"/>
      <c r="I39" s="179"/>
      <c r="J39" s="180"/>
      <c r="K39" s="181"/>
      <c r="L39" s="180"/>
      <c r="M39" s="179"/>
      <c r="N39" s="180"/>
    </row>
    <row r="40" spans="1:14" s="2" customFormat="1" ht="19.5" customHeight="1">
      <c r="A40" s="11"/>
      <c r="B40" s="233"/>
      <c r="C40" s="179"/>
      <c r="D40" s="180"/>
      <c r="E40" s="179"/>
      <c r="F40" s="180"/>
      <c r="G40" s="179"/>
      <c r="H40" s="180"/>
      <c r="I40" s="179"/>
      <c r="J40" s="180"/>
      <c r="K40" s="179"/>
      <c r="L40" s="180"/>
      <c r="M40" s="179"/>
      <c r="N40" s="180"/>
    </row>
    <row r="41" spans="1:14" s="2" customFormat="1" ht="19.5" customHeight="1">
      <c r="A41" s="11"/>
      <c r="B41" s="234"/>
      <c r="C41" s="179"/>
      <c r="D41" s="180"/>
      <c r="E41" s="179"/>
      <c r="F41" s="180"/>
      <c r="G41" s="179"/>
      <c r="H41" s="180"/>
      <c r="I41" s="179"/>
      <c r="J41" s="180"/>
      <c r="K41" s="179"/>
      <c r="L41" s="180"/>
      <c r="M41" s="179"/>
      <c r="N41" s="180"/>
    </row>
    <row r="42" spans="1:14" s="2" customFormat="1" ht="13.5" customHeight="1">
      <c r="A42" s="11"/>
      <c r="B42" s="45"/>
      <c r="C42" s="46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11"/>
    </row>
    <row r="43" spans="1:14" s="2" customFormat="1" ht="15">
      <c r="A43" s="11"/>
      <c r="B43" s="192" t="s">
        <v>166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4"/>
    </row>
    <row r="44" spans="1:14" s="2" customFormat="1" ht="12" customHeight="1">
      <c r="A44" s="11"/>
      <c r="B44" s="182" t="s">
        <v>210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2"/>
    </row>
    <row r="45" spans="1:14" s="2" customFormat="1" ht="12" customHeight="1">
      <c r="A45" s="156"/>
      <c r="B45" s="182" t="s">
        <v>203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2"/>
    </row>
    <row r="46" spans="1:14" s="2" customFormat="1" ht="12" customHeight="1">
      <c r="A46" s="11"/>
      <c r="B46" s="182" t="s">
        <v>204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2"/>
    </row>
    <row r="47" spans="1:14" s="2" customFormat="1" ht="12" customHeight="1">
      <c r="A47" s="11"/>
      <c r="B47" s="182" t="s">
        <v>205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4"/>
    </row>
    <row r="48" spans="1:14" s="2" customFormat="1" ht="12" customHeight="1">
      <c r="A48" s="11"/>
      <c r="B48" s="182" t="s">
        <v>207</v>
      </c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4"/>
    </row>
    <row r="49" spans="1:14" s="2" customFormat="1" ht="12" customHeight="1">
      <c r="A49" s="11"/>
      <c r="B49" s="237" t="s">
        <v>200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9"/>
    </row>
    <row r="50" spans="1:14" s="2" customFormat="1" ht="12" customHeight="1">
      <c r="A50" s="11"/>
      <c r="B50" s="185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7"/>
    </row>
    <row r="51" spans="1:14" s="2" customFormat="1" ht="12" customHeight="1">
      <c r="A51" s="11"/>
      <c r="B51" s="185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7"/>
    </row>
    <row r="52" spans="1:14" s="2" customFormat="1" ht="12" customHeight="1">
      <c r="A52" s="11"/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7"/>
    </row>
    <row r="53" spans="1:14" s="2" customFormat="1" ht="12" customHeight="1">
      <c r="A53" s="11"/>
      <c r="B53" s="227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228"/>
    </row>
    <row r="54" spans="1:14" s="2" customFormat="1" ht="12" customHeight="1">
      <c r="A54" s="11"/>
      <c r="B54" s="204" t="s">
        <v>208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6"/>
    </row>
    <row r="55" spans="2:15" s="50" customFormat="1" ht="11.25">
      <c r="B55" s="10" t="s">
        <v>161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169" t="s">
        <v>113</v>
      </c>
      <c r="N55" s="170" t="s">
        <v>109</v>
      </c>
      <c r="O55" s="7"/>
    </row>
    <row r="56" spans="2:15" s="52" customFormat="1" ht="21.75" customHeight="1">
      <c r="B56" s="70" t="s">
        <v>75</v>
      </c>
      <c r="C56" s="84" t="s">
        <v>172</v>
      </c>
      <c r="D56" s="84" t="s">
        <v>49</v>
      </c>
      <c r="E56" s="87" t="s">
        <v>118</v>
      </c>
      <c r="F56" s="84" t="s">
        <v>48</v>
      </c>
      <c r="G56" s="88" t="s">
        <v>49</v>
      </c>
      <c r="H56" s="88" t="s">
        <v>50</v>
      </c>
      <c r="I56" s="88" t="s">
        <v>51</v>
      </c>
      <c r="J56" s="229" t="s">
        <v>52</v>
      </c>
      <c r="K56" s="230"/>
      <c r="L56" s="231"/>
      <c r="M56" s="224" t="s">
        <v>53</v>
      </c>
      <c r="N56" s="225"/>
      <c r="O56" s="8"/>
    </row>
    <row r="57" spans="2:15" s="50" customFormat="1" ht="22.5" customHeight="1">
      <c r="B57" s="93" t="s">
        <v>54</v>
      </c>
      <c r="C57" s="54">
        <v>-158.8</v>
      </c>
      <c r="D57" s="54">
        <v>-159.5</v>
      </c>
      <c r="E57" s="91" t="s">
        <v>168</v>
      </c>
      <c r="F57" s="54">
        <v>27</v>
      </c>
      <c r="G57" s="158">
        <v>25.6</v>
      </c>
      <c r="H57" s="92" t="s">
        <v>165</v>
      </c>
      <c r="I57" s="160">
        <v>0</v>
      </c>
      <c r="J57" s="55" t="s">
        <v>122</v>
      </c>
      <c r="K57" s="220">
        <v>7.2</v>
      </c>
      <c r="L57" s="226"/>
      <c r="M57" s="220" t="s">
        <v>158</v>
      </c>
      <c r="N57" s="221"/>
      <c r="O57" s="7"/>
    </row>
    <row r="58" spans="2:15" s="50" customFormat="1" ht="22.5" customHeight="1">
      <c r="B58" s="93" t="s">
        <v>55</v>
      </c>
      <c r="C58" s="54">
        <v>-153.9</v>
      </c>
      <c r="D58" s="54">
        <v>-154.9</v>
      </c>
      <c r="E58" s="92" t="s">
        <v>125</v>
      </c>
      <c r="F58" s="135">
        <v>23</v>
      </c>
      <c r="G58" s="155">
        <v>24</v>
      </c>
      <c r="H58" s="92" t="s">
        <v>123</v>
      </c>
      <c r="I58" s="160">
        <v>0</v>
      </c>
      <c r="J58" s="55" t="s">
        <v>176</v>
      </c>
      <c r="K58" s="220">
        <v>7.2</v>
      </c>
      <c r="L58" s="226"/>
      <c r="M58" s="220" t="s">
        <v>158</v>
      </c>
      <c r="N58" s="221"/>
      <c r="O58" s="7"/>
    </row>
    <row r="59" spans="2:15" s="50" customFormat="1" ht="22.5" customHeight="1">
      <c r="B59" s="93" t="s">
        <v>179</v>
      </c>
      <c r="C59" s="54">
        <v>-170.6</v>
      </c>
      <c r="D59" s="54">
        <v>-171.5</v>
      </c>
      <c r="E59" s="92" t="s">
        <v>137</v>
      </c>
      <c r="F59" s="56">
        <v>20</v>
      </c>
      <c r="G59" s="56">
        <v>20</v>
      </c>
      <c r="H59" s="92" t="s">
        <v>156</v>
      </c>
      <c r="I59" s="160">
        <v>0</v>
      </c>
      <c r="J59" s="57" t="s">
        <v>77</v>
      </c>
      <c r="K59" s="220">
        <v>7.2</v>
      </c>
      <c r="L59" s="226"/>
      <c r="M59" s="220" t="s">
        <v>159</v>
      </c>
      <c r="N59" s="221"/>
      <c r="O59" s="7"/>
    </row>
    <row r="60" spans="2:15" s="50" customFormat="1" ht="22.5" customHeight="1">
      <c r="B60" s="93" t="s">
        <v>56</v>
      </c>
      <c r="C60" s="54">
        <v>-118.4</v>
      </c>
      <c r="D60" s="54">
        <v>-121.2</v>
      </c>
      <c r="E60" s="92" t="s">
        <v>138</v>
      </c>
      <c r="F60" s="56">
        <v>45</v>
      </c>
      <c r="G60" s="56">
        <v>40</v>
      </c>
      <c r="H60" s="92" t="s">
        <v>76</v>
      </c>
      <c r="I60" s="160">
        <v>0</v>
      </c>
      <c r="J60" s="55" t="s">
        <v>57</v>
      </c>
      <c r="K60" s="220">
        <v>7.2</v>
      </c>
      <c r="L60" s="226"/>
      <c r="M60" s="220" t="s">
        <v>160</v>
      </c>
      <c r="N60" s="221"/>
      <c r="O60" s="7"/>
    </row>
    <row r="61" spans="2:15" s="50" customFormat="1" ht="22.5" customHeight="1">
      <c r="B61" s="93" t="s">
        <v>58</v>
      </c>
      <c r="C61" s="54">
        <v>37.6</v>
      </c>
      <c r="D61" s="54">
        <v>36.7</v>
      </c>
      <c r="E61" s="92" t="s">
        <v>112</v>
      </c>
      <c r="F61" s="56">
        <v>45</v>
      </c>
      <c r="G61" s="56">
        <v>45</v>
      </c>
      <c r="H61" s="91" t="s">
        <v>174</v>
      </c>
      <c r="I61" s="160">
        <v>1</v>
      </c>
      <c r="J61" s="217" t="s">
        <v>167</v>
      </c>
      <c r="K61" s="189"/>
      <c r="L61" s="190"/>
      <c r="M61" s="190"/>
      <c r="N61" s="191"/>
      <c r="O61" s="7"/>
    </row>
    <row r="62" spans="2:15" s="50" customFormat="1" ht="22.5" customHeight="1">
      <c r="B62" s="93" t="s">
        <v>164</v>
      </c>
      <c r="C62" s="54">
        <v>33.7</v>
      </c>
      <c r="D62" s="54">
        <v>32.4</v>
      </c>
      <c r="E62" s="92" t="s">
        <v>139</v>
      </c>
      <c r="F62" s="56">
        <v>270</v>
      </c>
      <c r="G62" s="160">
        <v>265</v>
      </c>
      <c r="H62" s="91" t="s">
        <v>126</v>
      </c>
      <c r="I62" s="160">
        <v>0</v>
      </c>
      <c r="J62" s="218"/>
      <c r="K62" s="214"/>
      <c r="L62" s="215"/>
      <c r="M62" s="215"/>
      <c r="N62" s="216"/>
      <c r="O62" s="7"/>
    </row>
    <row r="63" spans="2:15" s="50" customFormat="1" ht="22.5" customHeight="1">
      <c r="B63" s="93" t="s">
        <v>59</v>
      </c>
      <c r="C63" s="54">
        <v>31.5</v>
      </c>
      <c r="D63" s="54">
        <v>30.2</v>
      </c>
      <c r="E63" s="92" t="s">
        <v>140</v>
      </c>
      <c r="F63" s="58" t="s">
        <v>184</v>
      </c>
      <c r="G63" s="60" t="s">
        <v>184</v>
      </c>
      <c r="H63" s="91" t="s">
        <v>127</v>
      </c>
      <c r="I63" s="160">
        <v>0</v>
      </c>
      <c r="J63" s="218"/>
      <c r="K63" s="214"/>
      <c r="L63" s="215"/>
      <c r="M63" s="215"/>
      <c r="N63" s="216"/>
      <c r="O63" s="7"/>
    </row>
    <row r="64" spans="2:15" s="50" customFormat="1" ht="22.5" customHeight="1">
      <c r="B64" s="93" t="s">
        <v>60</v>
      </c>
      <c r="C64" s="54">
        <v>30.3</v>
      </c>
      <c r="D64" s="54">
        <v>29</v>
      </c>
      <c r="E64" s="92" t="s">
        <v>141</v>
      </c>
      <c r="F64" s="58">
        <v>3</v>
      </c>
      <c r="G64" s="60">
        <v>3</v>
      </c>
      <c r="H64" s="96"/>
      <c r="I64" s="159"/>
      <c r="J64" s="218"/>
      <c r="K64" s="214"/>
      <c r="L64" s="215"/>
      <c r="M64" s="215"/>
      <c r="N64" s="216"/>
      <c r="O64" s="7"/>
    </row>
    <row r="65" spans="2:15" s="50" customFormat="1" ht="22.5" customHeight="1">
      <c r="B65" s="94" t="s">
        <v>94</v>
      </c>
      <c r="C65" s="59">
        <v>0.000107</v>
      </c>
      <c r="D65" s="59">
        <v>7.62E-05</v>
      </c>
      <c r="E65" s="91" t="s">
        <v>61</v>
      </c>
      <c r="F65" s="54">
        <v>20.8</v>
      </c>
      <c r="G65" s="54">
        <v>20.5</v>
      </c>
      <c r="H65" s="92" t="s">
        <v>163</v>
      </c>
      <c r="I65" s="158">
        <v>0</v>
      </c>
      <c r="J65" s="218"/>
      <c r="K65" s="214"/>
      <c r="L65" s="215"/>
      <c r="M65" s="215"/>
      <c r="N65" s="216"/>
      <c r="O65" s="7"/>
    </row>
    <row r="66" spans="2:15" s="50" customFormat="1" ht="22.5" customHeight="1">
      <c r="B66" s="95" t="s">
        <v>62</v>
      </c>
      <c r="C66" s="71">
        <v>500</v>
      </c>
      <c r="D66" s="167"/>
      <c r="E66" s="97" t="s">
        <v>128</v>
      </c>
      <c r="F66" s="134">
        <v>57.3</v>
      </c>
      <c r="G66" s="160">
        <v>57.2</v>
      </c>
      <c r="H66" s="97" t="s">
        <v>142</v>
      </c>
      <c r="I66" s="161">
        <v>0</v>
      </c>
      <c r="J66" s="219"/>
      <c r="K66" s="243"/>
      <c r="L66" s="244"/>
      <c r="M66" s="244"/>
      <c r="N66" s="245"/>
      <c r="O66" s="7"/>
    </row>
    <row r="67" spans="1:14" s="2" customFormat="1" ht="15">
      <c r="A67" s="11"/>
      <c r="B67" s="12"/>
      <c r="C67" s="12"/>
      <c r="D67" s="44"/>
      <c r="E67" s="4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s="2" customFormat="1" ht="24" customHeight="1">
      <c r="A69" s="11"/>
      <c r="B69" s="65" t="s">
        <v>74</v>
      </c>
      <c r="C69" s="66" t="s">
        <v>43</v>
      </c>
      <c r="D69" s="66" t="s">
        <v>44</v>
      </c>
      <c r="E69" s="66" t="s">
        <v>45</v>
      </c>
      <c r="F69" s="66" t="s">
        <v>171</v>
      </c>
      <c r="G69" s="66" t="s">
        <v>46</v>
      </c>
      <c r="H69" s="66" t="s">
        <v>47</v>
      </c>
      <c r="I69" s="79" t="s">
        <v>117</v>
      </c>
      <c r="J69" s="66" t="s">
        <v>86</v>
      </c>
      <c r="K69" s="79" t="s">
        <v>162</v>
      </c>
      <c r="L69" s="79" t="s">
        <v>87</v>
      </c>
      <c r="M69" s="66" t="s">
        <v>88</v>
      </c>
      <c r="N69" s="80" t="s">
        <v>89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7" t="s">
        <v>129</v>
      </c>
      <c r="C71" s="69" t="s">
        <v>130</v>
      </c>
      <c r="D71" s="68" t="s">
        <v>90</v>
      </c>
      <c r="E71" s="69" t="s">
        <v>106</v>
      </c>
      <c r="F71" s="69" t="s">
        <v>131</v>
      </c>
      <c r="G71" s="69" t="s">
        <v>107</v>
      </c>
      <c r="H71" s="69" t="s">
        <v>132</v>
      </c>
      <c r="I71" s="69" t="s">
        <v>170</v>
      </c>
      <c r="J71" s="69" t="s">
        <v>108</v>
      </c>
      <c r="K71" s="69" t="s">
        <v>103</v>
      </c>
      <c r="L71" s="69" t="s">
        <v>104</v>
      </c>
      <c r="M71" s="69" t="s">
        <v>91</v>
      </c>
      <c r="N71" s="83" t="s">
        <v>105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0</v>
      </c>
    </row>
    <row r="73" spans="1:14" s="2" customFormat="1" ht="15">
      <c r="A73" s="11"/>
      <c r="B73" s="12"/>
      <c r="C73" s="12"/>
      <c r="D73" s="44"/>
      <c r="E73" s="4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0" customFormat="1" ht="12">
      <c r="B74" s="10" t="s">
        <v>63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7"/>
    </row>
    <row r="75" spans="2:15" s="50" customFormat="1" ht="18.75" customHeight="1">
      <c r="B75" s="223" t="s">
        <v>180</v>
      </c>
      <c r="C75" s="188"/>
      <c r="D75" s="144">
        <v>0</v>
      </c>
      <c r="E75" s="188" t="s">
        <v>96</v>
      </c>
      <c r="F75" s="188"/>
      <c r="G75" s="146">
        <v>0</v>
      </c>
      <c r="H75" s="188" t="s">
        <v>143</v>
      </c>
      <c r="I75" s="188"/>
      <c r="J75" s="144">
        <v>0</v>
      </c>
      <c r="K75" s="188" t="s">
        <v>144</v>
      </c>
      <c r="L75" s="188"/>
      <c r="M75" s="147">
        <v>0</v>
      </c>
      <c r="N75" s="61"/>
      <c r="O75" s="9"/>
    </row>
    <row r="76" spans="2:15" s="50" customFormat="1" ht="18.75" customHeight="1">
      <c r="B76" s="177" t="s">
        <v>99</v>
      </c>
      <c r="C76" s="174"/>
      <c r="D76" s="144">
        <v>0</v>
      </c>
      <c r="E76" s="174" t="s">
        <v>145</v>
      </c>
      <c r="F76" s="174"/>
      <c r="G76" s="146">
        <v>0</v>
      </c>
      <c r="H76" s="174" t="s">
        <v>146</v>
      </c>
      <c r="I76" s="174"/>
      <c r="J76" s="144">
        <v>0</v>
      </c>
      <c r="K76" s="174" t="s">
        <v>147</v>
      </c>
      <c r="L76" s="174"/>
      <c r="M76" s="147">
        <v>0</v>
      </c>
      <c r="N76" s="61"/>
      <c r="O76" s="9"/>
    </row>
    <row r="77" spans="2:15" s="50" customFormat="1" ht="18.75" customHeight="1">
      <c r="B77" s="177" t="s">
        <v>100</v>
      </c>
      <c r="C77" s="174"/>
      <c r="D77" s="144">
        <v>0</v>
      </c>
      <c r="E77" s="174" t="s">
        <v>148</v>
      </c>
      <c r="F77" s="174"/>
      <c r="G77" s="146">
        <v>0</v>
      </c>
      <c r="H77" s="174" t="s">
        <v>111</v>
      </c>
      <c r="I77" s="174"/>
      <c r="J77" s="144">
        <v>0</v>
      </c>
      <c r="K77" s="174" t="s">
        <v>149</v>
      </c>
      <c r="L77" s="174"/>
      <c r="M77" s="147">
        <v>0</v>
      </c>
      <c r="N77" s="61"/>
      <c r="O77" s="9"/>
    </row>
    <row r="78" spans="2:15" s="50" customFormat="1" ht="18.75" customHeight="1">
      <c r="B78" s="177" t="s">
        <v>101</v>
      </c>
      <c r="C78" s="174"/>
      <c r="D78" s="144">
        <v>0</v>
      </c>
      <c r="E78" s="174" t="s">
        <v>150</v>
      </c>
      <c r="F78" s="174"/>
      <c r="G78" s="146">
        <v>0</v>
      </c>
      <c r="H78" s="174" t="s">
        <v>133</v>
      </c>
      <c r="I78" s="174"/>
      <c r="J78" s="144">
        <v>0</v>
      </c>
      <c r="K78" s="174" t="s">
        <v>110</v>
      </c>
      <c r="L78" s="174"/>
      <c r="M78" s="147">
        <v>0</v>
      </c>
      <c r="N78" s="61"/>
      <c r="O78" s="9"/>
    </row>
    <row r="79" spans="2:15" s="50" customFormat="1" ht="18.75" customHeight="1">
      <c r="B79" s="177" t="s">
        <v>102</v>
      </c>
      <c r="C79" s="174"/>
      <c r="D79" s="144">
        <v>0</v>
      </c>
      <c r="E79" s="174" t="s">
        <v>97</v>
      </c>
      <c r="F79" s="174"/>
      <c r="G79" s="146">
        <v>0</v>
      </c>
      <c r="H79" s="174" t="s">
        <v>151</v>
      </c>
      <c r="I79" s="174"/>
      <c r="J79" s="144">
        <v>0</v>
      </c>
      <c r="K79" s="174" t="s">
        <v>134</v>
      </c>
      <c r="L79" s="174"/>
      <c r="M79" s="147">
        <v>0</v>
      </c>
      <c r="N79" s="61"/>
      <c r="O79" s="9"/>
    </row>
    <row r="80" spans="2:15" s="50" customFormat="1" ht="18.75" customHeight="1">
      <c r="B80" s="177" t="s">
        <v>85</v>
      </c>
      <c r="C80" s="174"/>
      <c r="D80" s="144">
        <v>0</v>
      </c>
      <c r="E80" s="174" t="s">
        <v>152</v>
      </c>
      <c r="F80" s="174"/>
      <c r="G80" s="146">
        <v>0</v>
      </c>
      <c r="H80" s="174" t="s">
        <v>135</v>
      </c>
      <c r="I80" s="174"/>
      <c r="J80" s="144">
        <v>0</v>
      </c>
      <c r="K80" s="174" t="s">
        <v>95</v>
      </c>
      <c r="L80" s="174"/>
      <c r="M80" s="147">
        <v>0</v>
      </c>
      <c r="N80" s="61"/>
      <c r="O80" s="9"/>
    </row>
    <row r="81" spans="2:15" s="50" customFormat="1" ht="18.75" customHeight="1">
      <c r="B81" s="177" t="s">
        <v>92</v>
      </c>
      <c r="C81" s="174"/>
      <c r="D81" s="144">
        <v>0</v>
      </c>
      <c r="E81" s="174" t="s">
        <v>153</v>
      </c>
      <c r="F81" s="174"/>
      <c r="G81" s="146">
        <v>0</v>
      </c>
      <c r="H81" s="174" t="s">
        <v>154</v>
      </c>
      <c r="I81" s="174"/>
      <c r="J81" s="144">
        <v>0</v>
      </c>
      <c r="K81" s="174" t="s">
        <v>136</v>
      </c>
      <c r="L81" s="174"/>
      <c r="M81" s="147">
        <v>0</v>
      </c>
      <c r="N81" s="61"/>
      <c r="O81" s="152"/>
    </row>
    <row r="82" spans="2:15" s="50" customFormat="1" ht="18.75" customHeight="1">
      <c r="B82" s="222" t="s">
        <v>93</v>
      </c>
      <c r="C82" s="178"/>
      <c r="D82" s="144">
        <v>0</v>
      </c>
      <c r="E82" s="178" t="s">
        <v>98</v>
      </c>
      <c r="F82" s="178"/>
      <c r="G82" s="146">
        <v>0</v>
      </c>
      <c r="H82" s="178" t="s">
        <v>155</v>
      </c>
      <c r="I82" s="178"/>
      <c r="J82" s="145">
        <v>0</v>
      </c>
      <c r="K82" s="178"/>
      <c r="L82" s="178"/>
      <c r="M82" s="148"/>
      <c r="N82" s="61"/>
      <c r="O82" s="9"/>
    </row>
    <row r="83" spans="10:15" s="50" customFormat="1" ht="14.25" customHeight="1">
      <c r="J83" s="137"/>
      <c r="K83" s="136"/>
      <c r="L83" s="81"/>
      <c r="M83" s="82"/>
      <c r="N83" s="61"/>
      <c r="O83" s="9"/>
    </row>
    <row r="84" spans="2:15" s="50" customFormat="1" ht="12">
      <c r="B84" s="10" t="s">
        <v>64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7"/>
    </row>
    <row r="85" spans="2:15" s="50" customFormat="1" ht="12" customHeight="1">
      <c r="B85" s="207" t="s">
        <v>199</v>
      </c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9"/>
      <c r="O85" s="7"/>
    </row>
    <row r="86" spans="2:15" s="50" customFormat="1" ht="12" customHeight="1">
      <c r="B86" s="171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0" customFormat="1" ht="12" customHeight="1">
      <c r="B87" s="171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0" customFormat="1" ht="12" customHeight="1">
      <c r="B88" s="171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0" customFormat="1" ht="12" customHeight="1">
      <c r="B89" s="171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  <c r="O89" s="7"/>
    </row>
    <row r="90" spans="2:15" s="50" customFormat="1" ht="12" customHeight="1"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3"/>
      <c r="O90" s="7"/>
    </row>
    <row r="91" spans="2:15" s="50" customFormat="1" ht="12" customHeight="1"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3"/>
      <c r="O91" s="7"/>
    </row>
    <row r="92" spans="2:15" s="50" customFormat="1" ht="12" customHeight="1">
      <c r="B92" s="171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0" customFormat="1" ht="12" customHeight="1">
      <c r="B93" s="171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0" customFormat="1" ht="12" customHeight="1">
      <c r="B94" s="213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0" customFormat="1" ht="12" customHeight="1">
      <c r="B95" s="213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0" customFormat="1" ht="12" customHeight="1">
      <c r="B96" s="213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0" customFormat="1" ht="12" customHeight="1">
      <c r="B97" s="213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0" customFormat="1" ht="12" customHeight="1">
      <c r="B98" s="213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0" customFormat="1" ht="12" customHeight="1">
      <c r="B99" s="213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0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K64:N64"/>
    <mergeCell ref="K57:L57"/>
    <mergeCell ref="K58:L58"/>
    <mergeCell ref="B87:N87"/>
    <mergeCell ref="B88:N88"/>
    <mergeCell ref="M60:N60"/>
    <mergeCell ref="K59:L59"/>
    <mergeCell ref="M59:N59"/>
    <mergeCell ref="M57:N57"/>
    <mergeCell ref="K66:N66"/>
    <mergeCell ref="C3:D3"/>
    <mergeCell ref="C36:D36"/>
    <mergeCell ref="C37:D37"/>
    <mergeCell ref="B49:N49"/>
    <mergeCell ref="B52:N52"/>
    <mergeCell ref="B51:N51"/>
    <mergeCell ref="B48:N48"/>
    <mergeCell ref="K41:L41"/>
    <mergeCell ref="C41:D41"/>
    <mergeCell ref="B22:B26"/>
    <mergeCell ref="E38:F38"/>
    <mergeCell ref="B35:B41"/>
    <mergeCell ref="G40:H40"/>
    <mergeCell ref="G36:H36"/>
    <mergeCell ref="E39:F39"/>
    <mergeCell ref="G37:H37"/>
    <mergeCell ref="F22:H22"/>
    <mergeCell ref="F23:H23"/>
    <mergeCell ref="E35:F35"/>
    <mergeCell ref="B45:N45"/>
    <mergeCell ref="B46:N46"/>
    <mergeCell ref="K65:N65"/>
    <mergeCell ref="M56:N56"/>
    <mergeCell ref="K60:L60"/>
    <mergeCell ref="B53:N53"/>
    <mergeCell ref="J56:L56"/>
    <mergeCell ref="M58:N58"/>
    <mergeCell ref="K63:N63"/>
    <mergeCell ref="K81:L81"/>
    <mergeCell ref="K82:L82"/>
    <mergeCell ref="B77:C77"/>
    <mergeCell ref="B78:C78"/>
    <mergeCell ref="B82:C82"/>
    <mergeCell ref="B75:C75"/>
    <mergeCell ref="H75:I75"/>
    <mergeCell ref="E75:F75"/>
    <mergeCell ref="B99:N99"/>
    <mergeCell ref="B79:C79"/>
    <mergeCell ref="E77:F77"/>
    <mergeCell ref="B97:N97"/>
    <mergeCell ref="B95:N95"/>
    <mergeCell ref="B90:N90"/>
    <mergeCell ref="H82:I82"/>
    <mergeCell ref="B92:N92"/>
    <mergeCell ref="B98:N98"/>
    <mergeCell ref="B96:N96"/>
    <mergeCell ref="B93:N93"/>
    <mergeCell ref="E81:F81"/>
    <mergeCell ref="B94:N94"/>
    <mergeCell ref="K62:N62"/>
    <mergeCell ref="H80:I80"/>
    <mergeCell ref="K76:L76"/>
    <mergeCell ref="E80:F80"/>
    <mergeCell ref="J61:J66"/>
    <mergeCell ref="E79:F79"/>
    <mergeCell ref="E78:F78"/>
    <mergeCell ref="B54:N54"/>
    <mergeCell ref="M41:N41"/>
    <mergeCell ref="B85:N85"/>
    <mergeCell ref="B100:N100"/>
    <mergeCell ref="E76:F76"/>
    <mergeCell ref="K77:L77"/>
    <mergeCell ref="K78:L78"/>
    <mergeCell ref="K79:L79"/>
    <mergeCell ref="B80:C80"/>
    <mergeCell ref="B81:C81"/>
    <mergeCell ref="L23:N23"/>
    <mergeCell ref="L24:N24"/>
    <mergeCell ref="I36:J36"/>
    <mergeCell ref="K35:L35"/>
    <mergeCell ref="I40:J40"/>
    <mergeCell ref="K39:L39"/>
    <mergeCell ref="M35:N35"/>
    <mergeCell ref="M37:N37"/>
    <mergeCell ref="M40:N40"/>
    <mergeCell ref="M36:N36"/>
    <mergeCell ref="F24:H24"/>
    <mergeCell ref="F25:H25"/>
    <mergeCell ref="L22:N22"/>
    <mergeCell ref="B44:N44"/>
    <mergeCell ref="I41:J41"/>
    <mergeCell ref="C35:D35"/>
    <mergeCell ref="E36:F36"/>
    <mergeCell ref="C40:D40"/>
    <mergeCell ref="I39:J39"/>
    <mergeCell ref="G39:H39"/>
    <mergeCell ref="L25:N25"/>
    <mergeCell ref="L26:N26"/>
    <mergeCell ref="F26:H26"/>
    <mergeCell ref="I35:J35"/>
    <mergeCell ref="G35:H35"/>
    <mergeCell ref="E37:F37"/>
    <mergeCell ref="M38:N38"/>
    <mergeCell ref="K36:L36"/>
    <mergeCell ref="K37:L37"/>
    <mergeCell ref="B43:N43"/>
    <mergeCell ref="E41:F41"/>
    <mergeCell ref="G41:H41"/>
    <mergeCell ref="C38:D38"/>
    <mergeCell ref="G38:H38"/>
    <mergeCell ref="M39:N39"/>
    <mergeCell ref="C39:D39"/>
    <mergeCell ref="K38:L38"/>
    <mergeCell ref="K80:L80"/>
    <mergeCell ref="I37:J37"/>
    <mergeCell ref="K40:L40"/>
    <mergeCell ref="I38:J38"/>
    <mergeCell ref="E40:F40"/>
    <mergeCell ref="B47:N47"/>
    <mergeCell ref="B50:N50"/>
    <mergeCell ref="K75:L75"/>
    <mergeCell ref="K61:N61"/>
    <mergeCell ref="B91:N91"/>
    <mergeCell ref="H81:I81"/>
    <mergeCell ref="H77:I77"/>
    <mergeCell ref="H78:I78"/>
    <mergeCell ref="H79:I79"/>
    <mergeCell ref="H76:I76"/>
    <mergeCell ref="B86:N86"/>
    <mergeCell ref="B89:N89"/>
    <mergeCell ref="B76:C76"/>
    <mergeCell ref="E82:F8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KMTNetSSO</cp:lastModifiedBy>
  <cp:lastPrinted>2024-01-23T19:23:19Z</cp:lastPrinted>
  <dcterms:created xsi:type="dcterms:W3CDTF">2015-02-04T05:26:32Z</dcterms:created>
  <dcterms:modified xsi:type="dcterms:W3CDTF">2024-02-23T19:24:52Z</dcterms:modified>
  <cp:category/>
  <cp:version/>
  <cp:contentType/>
  <cp:contentStatus/>
</cp:coreProperties>
</file>