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<sst xmlns="http://schemas.openxmlformats.org/spreadsheetml/2006/main" count="223" uniqueCount="209">
  <si>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</si>
  <si>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</si>
  <si>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</si>
  <si>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</si>
  <si>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</si>
  <si>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</si>
  <si>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</si>
  <si>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</si>
  <si>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</si>
  <si>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</si>
  <si>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</si>
  <si>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</si>
  <si>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</si>
  <si>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</si>
  <si>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</si>
  <si>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</si>
  <si>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</si>
  <si>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</si>
  <si>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</si>
  <si>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</si>
  <si>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</si>
  <si>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</si>
  <si>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</si>
  <si>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</si>
  <si>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</si>
  <si>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</si>
  <si>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</si>
  <si>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</si>
  <si>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</si>
  <si>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</si>
  <si>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</si>
  <si>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</si>
  <si>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</si>
  <si>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</si>
  <si>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</si>
  <si>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</si>
  <si>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</si>
  <si>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</si>
  <si>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</si>
  <si>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</si>
  <si>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</si>
  <si>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</si>
  <si>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</si>
  <si>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</si>
  <si>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</si>
  <si>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</si>
  <si>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</si>
  <si>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</si>
  <si>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</si>
  <si>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</si>
  <si>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</si>
  <si>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</si>
  <si>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</si>
  <si>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</si>
  <si>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</si>
  <si>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</si>
  <si>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</si>
  <si>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</si>
  <si>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</si>
  <si>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</si>
  <si>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</si>
  <si>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</si>
  <si>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</si>
  <si>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</si>
  <si>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</si>
  <si>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</si>
  <si>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</si>
  <si>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</si>
  <si>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</si>
  <si>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</si>
  <si>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</si>
  <si>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</si>
  <si>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</si>
  <si>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</si>
  <si>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</si>
  <si>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</si>
  <si>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</si>
  <si>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</si>
  <si>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</si>
  <si>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</si>
  <si>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</si>
  <si>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</si>
  <si>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</si>
  <si>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</si>
  <si>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</si>
  <si>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</si>
  <si>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</si>
  <si>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</si>
  <si>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</si>
  <si>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</si>
  <si>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</si>
  <si>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</si>
  <si>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</si>
  <si>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</si>
  <si>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</si>
  <si>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</si>
  <si>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</si>
  <si>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</si>
  <si>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</si>
  <si>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</si>
  <si>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</si>
  <si>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</si>
  <si>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</si>
  <si>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</si>
  <si>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</si>
  <si>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</si>
  <si>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</si>
  <si>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</si>
  <si>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</si>
  <si>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</si>
  <si>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</si>
  <si>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</si>
  <si>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</si>
  <si>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</si>
  <si>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</si>
  <si>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</si>
  <si>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</si>
  <si>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</si>
  <si>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</si>
  <si>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</si>
  <si>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</si>
  <si>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</si>
  <si>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</si>
  <si>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</si>
  <si>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</si>
  <si>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</si>
  <si>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</si>
  <si>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</si>
  <si>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</si>
  <si>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</si>
  <si>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</si>
  <si>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</si>
  <si>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</si>
  <si>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</si>
  <si>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</si>
  <si>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</si>
  <si>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</si>
  <si>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</si>
  <si>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</si>
  <si>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</si>
  <si>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</si>
  <si>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</si>
  <si>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</si>
  <si>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</si>
  <si>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</si>
  <si>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</si>
  <si>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</si>
  <si>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</si>
  <si>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</si>
  <si>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</si>
  <si>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</si>
  <si>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</si>
  <si>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</si>
  <si>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</si>
  <si>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</si>
  <si>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</si>
  <si>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</si>
  <si>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</si>
  <si>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</si>
  <si>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</si>
  <si>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</si>
  <si>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</si>
  <si>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</si>
  <si>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</si>
  <si>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</si>
  <si>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</si>
  <si>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</si>
  <si>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</si>
  <si>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</si>
  <si>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</si>
  <si>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</si>
  <si>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</si>
  <si>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</si>
  <si>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</si>
  <si>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</si>
  <si>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</si>
  <si>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</si>
  <si>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</si>
  <si>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</si>
  <si>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</si>
  <si>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</si>
  <si>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</si>
  <si>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</si>
  <si>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</si>
  <si>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</si>
  <si>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</si>
  <si>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</si>
  <si>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</si>
  <si>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</si>
  <si>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</si>
  <si>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</si>
  <si>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</si>
  <si>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</si>
  <si>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</si>
  <si>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</si>
  <si>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</si>
  <si>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>ENG-KSP</t>
  </si>
  <si>
    <t>SSE</t>
  </si>
  <si>
    <t>월령 40%이상으로 방풍막 연결</t>
  </si>
  <si>
    <t/>
  </si>
  <si>
    <t>S</t>
  </si>
  <si>
    <t>E_054457-054464 초점확인 영상</t>
  </si>
  <si>
    <t>I-BAND 촬영함</t>
  </si>
  <si>
    <t>[10:10]짙은 구름으로 인한 관측대기/ [14:00] 관측 재개</t>
  </si>
  <si>
    <t>M_054519-054520:K</t>
  </si>
  <si>
    <t>SW</t>
  </si>
  <si>
    <t>C_054532-054602</t>
  </si>
  <si>
    <t>짙은 구름으로 인해 오후/오전 flat 건너뜀</t>
  </si>
  <si>
    <t>[16:55] 짙은 구름으로 인한 관측대기 후 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</si>
</sst>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vertical="center"/>
    </xf>
    <xf numFmtId="0" fontId="92" fillId="0" borderId="30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0" xfId="0" applyFont="1" applyFill="1" applyBorder="1" applyAlignment="1">
      <alignment/>
    </xf>
    <xf numFmtId="0" fontId="85" fillId="0" borderId="31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/>
    </xf>
    <xf numFmtId="0" fontId="91" fillId="0" borderId="3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49" fontId="82" fillId="0" borderId="38" xfId="0" applyNumberFormat="1" applyFont="1" applyFill="1" applyBorder="1" applyAlignment="1">
      <alignment horizontal="center" vertical="center"/>
    </xf>
    <xf numFmtId="175" fontId="82" fillId="34" borderId="39" xfId="0" applyNumberFormat="1" applyFont="1" applyFill="1" applyBorder="1" applyAlignment="1">
      <alignment horizontal="center" vertical="center"/>
    </xf>
    <xf numFmtId="175" fontId="82" fillId="34" borderId="40" xfId="0" applyNumberFormat="1" applyFont="1" applyFill="1" applyBorder="1" applyAlignment="1">
      <alignment horizontal="center" vertical="center"/>
    </xf>
    <xf numFmtId="0" fontId="82" fillId="36" borderId="41" xfId="0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36" borderId="43" xfId="0" applyNumberFormat="1" applyFont="1" applyFill="1" applyBorder="1" applyAlignment="1">
      <alignment horizontal="center" vertical="center"/>
    </xf>
    <xf numFmtId="175" fontId="82" fillId="36" borderId="44" xfId="0" applyNumberFormat="1" applyFont="1" applyFill="1" applyBorder="1" applyAlignment="1">
      <alignment horizontal="center" vertical="center"/>
    </xf>
    <xf numFmtId="175" fontId="82" fillId="0" borderId="45" xfId="0" applyNumberFormat="1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175" fontId="82" fillId="34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9" xfId="0" applyNumberFormat="1" applyFont="1" applyFill="1" applyBorder="1" applyAlignment="1">
      <alignment horizontal="center" vertical="center"/>
    </xf>
    <xf numFmtId="175" fontId="82" fillId="38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39" borderId="52" xfId="0" applyNumberFormat="1" applyFont="1" applyFill="1" applyBorder="1" applyAlignment="1">
      <alignment horizontal="center" vertical="center"/>
    </xf>
    <xf numFmtId="175" fontId="82" fillId="39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40" borderId="55" xfId="0" applyNumberFormat="1" applyFont="1" applyFill="1" applyBorder="1" applyAlignment="1">
      <alignment horizontal="center" vertical="center"/>
    </xf>
    <xf numFmtId="175" fontId="82" fillId="40" borderId="56" xfId="0" applyNumberFormat="1" applyFont="1" applyFill="1" applyBorder="1" applyAlignment="1">
      <alignment horizontal="center" vertical="center"/>
    </xf>
    <xf numFmtId="175" fontId="82" fillId="36" borderId="57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8" xfId="0" applyFont="1" applyFill="1" applyBorder="1" applyAlignment="1">
      <alignment horizontal="center" vertical="center"/>
    </xf>
    <xf numFmtId="1" fontId="82" fillId="0" borderId="59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5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185" fontId="94" fillId="34" borderId="65" xfId="0" applyNumberFormat="1" applyFont="1" applyFill="1" applyBorder="1" applyAlignment="1">
      <alignment horizontal="center" vertical="center" wrapText="1"/>
    </xf>
    <xf numFmtId="185" fontId="94" fillId="34" borderId="67" xfId="0" applyNumberFormat="1" applyFont="1" applyFill="1" applyBorder="1" applyAlignment="1">
      <alignment horizontal="center" vertical="center"/>
    </xf>
    <xf numFmtId="185" fontId="94" fillId="34" borderId="68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9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70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70" xfId="0" applyNumberFormat="1" applyFont="1" applyFill="1" applyBorder="1" applyAlignment="1">
      <alignment horizontal="center" vertical="center"/>
    </xf>
    <xf numFmtId="20" fontId="82" fillId="34" borderId="7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2" xfId="0" applyNumberFormat="1" applyFont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73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5" xfId="0" applyNumberFormat="1" applyFont="1" applyBorder="1" applyAlignment="1">
      <alignment horizontal="left" vertical="center"/>
    </xf>
    <xf numFmtId="0" fontId="87" fillId="6" borderId="76" xfId="0" applyFont="1" applyFill="1" applyBorder="1" applyAlignment="1">
      <alignment horizontal="center" vertical="center"/>
    </xf>
    <xf numFmtId="0" fontId="87" fillId="0" borderId="77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8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9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9" xfId="33" applyNumberFormat="1" applyFont="1" applyFill="1" applyBorder="1" applyAlignment="1">
      <alignment horizontal="left" vertical="center"/>
      <protection/>
    </xf>
    <xf numFmtId="21" fontId="6" fillId="42" borderId="78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9" xfId="33" applyNumberFormat="1" applyFont="1" applyFill="1" applyBorder="1" applyAlignment="1">
      <alignment horizontal="left" vertical="center"/>
      <protection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5" xfId="33" applyNumberFormat="1" applyFont="1" applyFill="1" applyBorder="1" applyAlignment="1" quotePrefix="1">
      <alignment horizontal="left" vertical="center" wrapText="1"/>
      <protection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0" fontId="83" fillId="0" borderId="82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8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20" fontId="82" fillId="0" borderId="86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7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5" xfId="33" applyNumberFormat="1" applyFont="1" applyFill="1" applyBorder="1" applyAlignment="1">
      <alignment horizontal="left" vertical="center" wrapText="1"/>
      <protection/>
    </xf>
    <xf numFmtId="0" fontId="90" fillId="0" borderId="88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0" fillId="0" borderId="92" xfId="0" applyFont="1" applyBorder="1" applyAlignment="1">
      <alignment horizontal="center" vertical="center"/>
    </xf>
    <xf numFmtId="0" fontId="91" fillId="0" borderId="93" xfId="0" applyFont="1" applyBorder="1" applyAlignment="1">
      <alignment horizontal="center" vertical="center" wrapText="1"/>
    </xf>
    <xf numFmtId="0" fontId="91" fillId="0" borderId="66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96" xfId="0" applyFont="1" applyBorder="1" applyAlignment="1">
      <alignment horizontal="center" vertical="center" wrapText="1"/>
    </xf>
    <xf numFmtId="0" fontId="91" fillId="0" borderId="65" xfId="0" applyFont="1" applyBorder="1" applyAlignment="1">
      <alignment horizontal="center" vertical="center" wrapText="1"/>
    </xf>
    <xf numFmtId="0" fontId="92" fillId="0" borderId="73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5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3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6" fillId="42" borderId="99" xfId="33" applyNumberFormat="1" applyFont="1" applyFill="1" applyBorder="1" applyAlignment="1">
      <alignment horizontal="left" vertical="center"/>
      <protection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92" fillId="0" borderId="35" xfId="0" applyNumberFormat="1" applyFont="1" applyBorder="1" applyAlignment="1">
      <alignment horizontal="left" vertical="center" wrapText="1"/>
    </xf>
    <xf numFmtId="0" fontId="92" fillId="0" borderId="101" xfId="0" applyNumberFormat="1" applyFont="1" applyBorder="1" applyAlignment="1">
      <alignment horizontal="left" vertical="center"/>
    </xf>
    <xf numFmtId="0" fontId="92" fillId="0" borderId="102" xfId="0" applyNumberFormat="1" applyFont="1" applyBorder="1" applyAlignment="1">
      <alignment horizontal="left" vertical="center"/>
    </xf>
    <xf numFmtId="14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92" fillId="0" borderId="92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5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103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7">
      <selection activeCell="B49" sqref="B49:N49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3">
        <v>45318</v>
      </c>
      <c r="D3" s="184"/>
      <c r="E3" s="12"/>
      <c r="F3" s="12"/>
      <c r="G3" s="12"/>
      <c r="H3" s="11"/>
      <c r="I3" s="11"/>
      <c r="J3" s="11"/>
      <c r="K3" s="104" t="s">
        <v>37</v>
      </c>
      <c r="L3" s="155">
        <f>(M31-(M32+M33))/M31*100</f>
        <v>39.130434782608695</v>
      </c>
      <c r="M3" s="105" t="s">
        <v>38</v>
      </c>
      <c r="N3" s="15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9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8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0.4444444444444444</v>
      </c>
      <c r="D9" s="165" t="s">
        <v>184</v>
      </c>
      <c r="E9" s="165">
        <v>20</v>
      </c>
      <c r="F9" s="165">
        <v>37.3</v>
      </c>
      <c r="G9" s="41" t="s">
        <v>205</v>
      </c>
      <c r="H9" s="26">
        <v>3</v>
      </c>
      <c r="I9" s="27">
        <v>97.5</v>
      </c>
      <c r="J9" s="28">
        <v>8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3.3</v>
      </c>
      <c r="E10" s="26">
        <v>18.2</v>
      </c>
      <c r="F10" s="26">
        <v>24.6</v>
      </c>
      <c r="G10" s="41" t="s">
        <v>200</v>
      </c>
      <c r="H10" s="32">
        <v>3.1</v>
      </c>
      <c r="I10" s="11"/>
      <c r="J10" s="29">
        <v>1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0.71875</v>
      </c>
      <c r="D11" s="32" t="s">
        <v>184</v>
      </c>
      <c r="E11" s="32">
        <v>15.8</v>
      </c>
      <c r="F11" s="32">
        <v>79.2</v>
      </c>
      <c r="G11" s="167" t="s">
        <v>197</v>
      </c>
      <c r="H11" s="32">
        <v>6.7</v>
      </c>
      <c r="I11" s="11"/>
      <c r="J11" s="156">
        <v>8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24.274305555555557</v>
      </c>
      <c r="D12" s="35">
        <f>AVERAGE(D9:D11)</f>
        <v>3.3</v>
      </c>
      <c r="E12" s="35">
        <f>AVERAGE(E9:E11)</f>
        <v>18</v>
      </c>
      <c r="F12" s="36">
        <f>AVERAGE(F9:F11)</f>
        <v>47.03333333333333</v>
      </c>
      <c r="G12" s="11"/>
      <c r="H12" s="37">
        <f>AVERAGE(H9:H11)</f>
        <v>4.266666666666667</v>
      </c>
      <c r="I12" s="11"/>
      <c r="J12" s="38">
        <f>AVERAGE(J9:J11)</f>
        <v>5.666666666666667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8"/>
      <c r="I14" s="158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51" t="s">
        <v>169</v>
      </c>
      <c r="D16" s="151" t="s">
        <v>177</v>
      </c>
      <c r="E16" s="166" t="s">
        <v>196</v>
      </c>
      <c r="F16" s="166" t="s">
        <v>177</v>
      </c>
      <c r="G16" s="152"/>
      <c r="H16" s="151"/>
      <c r="I16" s="151"/>
      <c r="J16" s="151"/>
      <c r="K16" s="151"/>
      <c r="L16" s="151"/>
      <c r="M16" s="151"/>
      <c r="N16" s="151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0.39305555555555555</v>
      </c>
      <c r="D17" s="25">
        <v>0.39444444444444443</v>
      </c>
      <c r="E17" s="25">
        <v>0.5875</v>
      </c>
      <c r="F17" s="25">
        <v>0.7194444444444444</v>
      </c>
      <c r="G17" s="25"/>
      <c r="H17" s="25"/>
      <c r="I17" s="25"/>
      <c r="J17" s="25"/>
      <c r="K17" s="25"/>
      <c r="L17" s="25"/>
      <c r="M17" s="25"/>
      <c r="N17" s="25">
        <v>0.7229166666666668</v>
      </c>
    </row>
    <row r="18" spans="1:14" s="2" customFormat="1" ht="13.5" customHeight="1">
      <c r="A18" s="11"/>
      <c r="B18" s="62" t="s">
        <v>12</v>
      </c>
      <c r="C18" s="41">
        <v>54451</v>
      </c>
      <c r="D18" s="41">
        <v>54452</v>
      </c>
      <c r="E18" s="41">
        <v>54532</v>
      </c>
      <c r="F18" s="41">
        <v>54603</v>
      </c>
      <c r="G18" s="41"/>
      <c r="H18" s="41"/>
      <c r="I18" s="41"/>
      <c r="J18" s="41"/>
      <c r="K18" s="41"/>
      <c r="L18" s="41"/>
      <c r="M18" s="41"/>
      <c r="N18" s="41">
        <v>54608</v>
      </c>
    </row>
    <row r="19" spans="1:14" s="2" customFormat="1" ht="13.5" customHeight="1" thickBot="1">
      <c r="A19" s="11"/>
      <c r="B19" s="63" t="s">
        <v>13</v>
      </c>
      <c r="C19" s="130"/>
      <c r="D19" s="42">
        <v>54531</v>
      </c>
      <c r="E19" s="42">
        <v>54602</v>
      </c>
      <c r="F19" s="42">
        <v>54607</v>
      </c>
      <c r="G19" s="42"/>
      <c r="H19" s="42"/>
      <c r="I19" s="42"/>
      <c r="J19" s="42"/>
      <c r="K19" s="42"/>
      <c r="L19" s="42"/>
      <c r="M19" s="42"/>
      <c r="N19" s="134"/>
    </row>
    <row r="20" spans="1:14" s="2" customFormat="1" ht="13.5" customHeight="1" thickBot="1">
      <c r="A20" s="11"/>
      <c r="B20" s="131" t="s">
        <v>116</v>
      </c>
      <c r="C20" s="132"/>
      <c r="D20" s="133">
        <f aca="true" t="shared" si="0" ref="D20:J20">IF(ISNUMBER(D18),D19-D18+1,"")</f>
        <v>80</v>
      </c>
      <c r="E20" s="43">
        <f>IF(ISNUMBER(E18),E19-E18+1,"")</f>
        <v>71</v>
      </c>
      <c r="F20" s="43">
        <f>IF(ISNUMBER(F18),F19-F18+1,"")</f>
        <v>5</v>
      </c>
      <c r="G20" s="43">
        <f t="shared" si="0"/>
      </c>
      <c r="H20" s="43">
        <f>IF(ISNUMBER(H18),H19-H18+1,"")</f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5">
        <f>IF(ISNUMBER(M18),M19-M18+1,"")</f>
      </c>
      <c r="N20" s="132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0" t="s">
        <v>183</v>
      </c>
      <c r="C22" s="74" t="s">
        <v>78</v>
      </c>
      <c r="D22" s="75" t="s">
        <v>79</v>
      </c>
      <c r="E22" s="76" t="s">
        <v>80</v>
      </c>
      <c r="F22" s="207" t="s">
        <v>114</v>
      </c>
      <c r="G22" s="208"/>
      <c r="H22" s="209"/>
      <c r="I22" s="170" t="s">
        <v>8</v>
      </c>
      <c r="J22" s="75" t="s">
        <v>9</v>
      </c>
      <c r="K22" s="75" t="s">
        <v>80</v>
      </c>
      <c r="L22" s="207" t="s">
        <v>175</v>
      </c>
      <c r="M22" s="208"/>
      <c r="N22" s="209"/>
    </row>
    <row r="23" spans="1:14" s="2" customFormat="1" ht="18.75" customHeight="1">
      <c r="A23" s="11"/>
      <c r="B23" s="201"/>
      <c r="C23" s="153"/>
      <c r="D23" s="153"/>
      <c r="E23" s="20" t="s">
        <v>83</v>
      </c>
      <c r="F23" s="210"/>
      <c r="G23" s="211"/>
      <c r="H23" s="212"/>
      <c r="I23" s="164"/>
      <c r="J23" s="153"/>
      <c r="K23" s="20" t="s">
        <v>187</v>
      </c>
      <c r="L23" s="210"/>
      <c r="M23" s="211"/>
      <c r="N23" s="212"/>
    </row>
    <row r="24" spans="1:14" s="2" customFormat="1" ht="18.75" customHeight="1">
      <c r="A24" s="11"/>
      <c r="B24" s="201"/>
      <c r="C24" s="77"/>
      <c r="D24" s="77"/>
      <c r="E24" s="77" t="s">
        <v>186</v>
      </c>
      <c r="F24" s="210"/>
      <c r="G24" s="211"/>
      <c r="H24" s="212"/>
      <c r="I24" s="164"/>
      <c r="J24" s="153"/>
      <c r="K24" s="78" t="s">
        <v>185</v>
      </c>
      <c r="L24" s="210"/>
      <c r="M24" s="211"/>
      <c r="N24" s="212"/>
    </row>
    <row r="25" spans="1:14" s="2" customFormat="1" ht="18.75" customHeight="1">
      <c r="A25" s="11" t="s">
        <v>82</v>
      </c>
      <c r="B25" s="201"/>
      <c r="C25" s="153"/>
      <c r="D25" s="153"/>
      <c r="E25" s="20" t="s">
        <v>185</v>
      </c>
      <c r="F25" s="210"/>
      <c r="G25" s="211"/>
      <c r="H25" s="212"/>
      <c r="I25" s="164"/>
      <c r="J25" s="153"/>
      <c r="K25" s="20" t="s">
        <v>186</v>
      </c>
      <c r="L25" s="210"/>
      <c r="M25" s="211"/>
      <c r="N25" s="212"/>
    </row>
    <row r="26" spans="1:14" s="2" customFormat="1" ht="18.75" customHeight="1">
      <c r="A26" s="11"/>
      <c r="B26" s="202"/>
      <c r="C26" s="153"/>
      <c r="D26" s="153"/>
      <c r="E26" s="153" t="s">
        <v>187</v>
      </c>
      <c r="F26" s="210"/>
      <c r="G26" s="211"/>
      <c r="H26" s="212"/>
      <c r="I26" s="164"/>
      <c r="J26" s="153"/>
      <c r="K26" s="20" t="s">
        <v>81</v>
      </c>
      <c r="L26" s="210"/>
      <c r="M26" s="211"/>
      <c r="N26" s="212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8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8"/>
    </row>
    <row r="29" spans="1:14" s="2" customFormat="1" ht="13.5" customHeight="1">
      <c r="A29" s="11"/>
      <c r="B29" s="100"/>
      <c r="C29" s="107" t="s">
        <v>16</v>
      </c>
      <c r="D29" s="108" t="s">
        <v>188</v>
      </c>
      <c r="E29" s="108" t="s">
        <v>189</v>
      </c>
      <c r="F29" s="108" t="s">
        <v>190</v>
      </c>
      <c r="G29" s="108" t="s">
        <v>191</v>
      </c>
      <c r="H29" s="108" t="s">
        <v>192</v>
      </c>
      <c r="I29" s="108" t="s">
        <v>193</v>
      </c>
      <c r="J29" s="108" t="s">
        <v>194</v>
      </c>
      <c r="K29" s="108" t="s">
        <v>28</v>
      </c>
      <c r="L29" s="109" t="s">
        <v>29</v>
      </c>
      <c r="M29" s="112" t="s">
        <v>30</v>
      </c>
      <c r="N29" s="117" t="s">
        <v>41</v>
      </c>
    </row>
    <row r="30" spans="1:14" s="2" customFormat="1" ht="13.5" customHeight="1">
      <c r="A30" s="11"/>
      <c r="B30" s="101" t="s">
        <v>121</v>
      </c>
      <c r="C30" s="119"/>
      <c r="D30" s="120"/>
      <c r="E30" s="120"/>
      <c r="F30" s="120">
        <v>0.0625</v>
      </c>
      <c r="G30" s="120"/>
      <c r="H30" s="120"/>
      <c r="I30" s="120"/>
      <c r="J30" s="120"/>
      <c r="K30" s="120"/>
      <c r="L30" s="121"/>
      <c r="M30" s="113">
        <f>SUM(C30:L30)</f>
        <v>0.0625</v>
      </c>
      <c r="N30" s="122">
        <v>0.24097222222222223</v>
      </c>
    </row>
    <row r="31" spans="1:14" s="2" customFormat="1" ht="13.5" customHeight="1">
      <c r="A31" s="11"/>
      <c r="B31" s="102" t="s">
        <v>34</v>
      </c>
      <c r="C31" s="110"/>
      <c r="D31" s="31">
        <v>0.24097222222222223</v>
      </c>
      <c r="E31" s="31"/>
      <c r="F31" s="31">
        <v>0.0625</v>
      </c>
      <c r="G31" s="31"/>
      <c r="H31" s="31"/>
      <c r="I31" s="31"/>
      <c r="J31" s="31"/>
      <c r="K31" s="31"/>
      <c r="L31" s="111"/>
      <c r="M31" s="114">
        <f>SUM(C31:L31)</f>
        <v>0.30347222222222225</v>
      </c>
      <c r="N31" s="118"/>
    </row>
    <row r="32" spans="1:15" s="2" customFormat="1" ht="13.5" customHeight="1">
      <c r="A32" s="11"/>
      <c r="B32" s="103" t="s">
        <v>35</v>
      </c>
      <c r="C32" s="126"/>
      <c r="D32" s="127">
        <v>0.12222222222222223</v>
      </c>
      <c r="E32" s="127"/>
      <c r="F32" s="127">
        <v>0.0625</v>
      </c>
      <c r="G32" s="127"/>
      <c r="H32" s="127"/>
      <c r="I32" s="127"/>
      <c r="J32" s="127"/>
      <c r="K32" s="127"/>
      <c r="L32" s="128"/>
      <c r="M32" s="129">
        <f>SUM(C32:L32)</f>
        <v>0.18472222222222223</v>
      </c>
      <c r="N32" s="116"/>
      <c r="O32" s="4"/>
    </row>
    <row r="33" spans="1:15" s="2" customFormat="1" ht="13.5" customHeight="1" thickBot="1">
      <c r="A33" s="11"/>
      <c r="B33" s="106" t="s">
        <v>36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115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04" t="s">
        <v>157</v>
      </c>
      <c r="C35" s="187" t="s">
        <v>204</v>
      </c>
      <c r="D35" s="186"/>
      <c r="E35" s="203" t="s">
        <v>206</v>
      </c>
      <c r="F35" s="186"/>
      <c r="G35" s="203"/>
      <c r="H35" s="186"/>
      <c r="I35" s="187" t="s">
        <v>199</v>
      </c>
      <c r="J35" s="186"/>
      <c r="K35" s="187"/>
      <c r="L35" s="186"/>
      <c r="M35" s="187"/>
      <c r="N35" s="186"/>
    </row>
    <row r="36" spans="1:14" s="2" customFormat="1" ht="19.5" customHeight="1">
      <c r="A36" s="11" t="s">
        <v>181</v>
      </c>
      <c r="B36" s="205"/>
      <c r="C36" s="185"/>
      <c r="D36" s="186"/>
      <c r="E36" s="203"/>
      <c r="F36" s="186"/>
      <c r="G36" s="187"/>
      <c r="H36" s="186"/>
      <c r="I36" s="187"/>
      <c r="J36" s="186"/>
      <c r="K36" s="187"/>
      <c r="L36" s="186"/>
      <c r="M36" s="185"/>
      <c r="N36" s="186"/>
    </row>
    <row r="37" spans="1:14" s="2" customFormat="1" ht="19.5" customHeight="1">
      <c r="A37" s="11"/>
      <c r="B37" s="205"/>
      <c r="C37" s="187"/>
      <c r="D37" s="186"/>
      <c r="E37" s="185"/>
      <c r="F37" s="186"/>
      <c r="G37" s="187"/>
      <c r="H37" s="186"/>
      <c r="I37" s="187"/>
      <c r="J37" s="186"/>
      <c r="K37" s="185"/>
      <c r="L37" s="186"/>
      <c r="M37" s="185"/>
      <c r="N37" s="186"/>
    </row>
    <row r="38" spans="1:14" s="2" customFormat="1" ht="19.5" customHeight="1">
      <c r="A38" s="11"/>
      <c r="B38" s="205"/>
      <c r="C38" s="185"/>
      <c r="D38" s="186"/>
      <c r="E38" s="203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205"/>
      <c r="C39" s="185"/>
      <c r="D39" s="186"/>
      <c r="E39" s="185"/>
      <c r="F39" s="186"/>
      <c r="G39" s="185"/>
      <c r="H39" s="186"/>
      <c r="I39" s="185"/>
      <c r="J39" s="186"/>
      <c r="K39" s="187"/>
      <c r="L39" s="186"/>
      <c r="M39" s="185"/>
      <c r="N39" s="186"/>
    </row>
    <row r="40" spans="1:14" s="2" customFormat="1" ht="19.5" customHeight="1">
      <c r="A40" s="11"/>
      <c r="B40" s="205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06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41" t="s">
        <v>166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3"/>
    </row>
    <row r="44" spans="1:14" s="2" customFormat="1" ht="12" customHeight="1">
      <c r="A44" s="11"/>
      <c r="B44" s="197" t="s">
        <v>201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58"/>
      <c r="B45" s="197" t="s">
        <v>207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4"/>
    </row>
    <row r="46" spans="1:14" s="2" customFormat="1" ht="12" customHeight="1">
      <c r="A46" s="11"/>
      <c r="B46" s="197" t="s">
        <v>203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</row>
    <row r="47" spans="1:14" s="2" customFormat="1" ht="12" customHeight="1">
      <c r="A47" s="11"/>
      <c r="B47" s="197" t="s">
        <v>202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</row>
    <row r="48" spans="1:14" s="2" customFormat="1" ht="12" customHeight="1">
      <c r="A48" s="11"/>
      <c r="B48" s="197" t="s">
        <v>208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</row>
    <row r="49" spans="1:14" s="2" customFormat="1" ht="12" customHeight="1">
      <c r="A49" s="11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</row>
    <row r="54" spans="1:14" s="2" customFormat="1" ht="12" customHeight="1">
      <c r="A54" s="11"/>
      <c r="B54" s="232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</row>
    <row r="55" spans="2:15" s="50" customFormat="1" ht="11.25">
      <c r="B55" s="10" t="s">
        <v>161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113</v>
      </c>
      <c r="N55" s="84" t="s">
        <v>109</v>
      </c>
      <c r="O55" s="7"/>
    </row>
    <row r="56" spans="2:15" s="52" customFormat="1" ht="21.75" customHeight="1">
      <c r="B56" s="70" t="s">
        <v>75</v>
      </c>
      <c r="C56" s="85" t="s">
        <v>172</v>
      </c>
      <c r="D56" s="85" t="s">
        <v>49</v>
      </c>
      <c r="E56" s="88" t="s">
        <v>118</v>
      </c>
      <c r="F56" s="85" t="s">
        <v>48</v>
      </c>
      <c r="G56" s="89" t="s">
        <v>49</v>
      </c>
      <c r="H56" s="89" t="s">
        <v>50</v>
      </c>
      <c r="I56" s="89" t="s">
        <v>51</v>
      </c>
      <c r="J56" s="217" t="s">
        <v>52</v>
      </c>
      <c r="K56" s="218"/>
      <c r="L56" s="219"/>
      <c r="M56" s="215" t="s">
        <v>53</v>
      </c>
      <c r="N56" s="216"/>
      <c r="O56" s="8"/>
    </row>
    <row r="57" spans="2:15" s="50" customFormat="1" ht="22.5" customHeight="1">
      <c r="B57" s="94" t="s">
        <v>54</v>
      </c>
      <c r="C57" s="54">
        <v>-159.1</v>
      </c>
      <c r="D57" s="54">
        <v>-160.3</v>
      </c>
      <c r="E57" s="92" t="s">
        <v>168</v>
      </c>
      <c r="F57" s="54">
        <v>26</v>
      </c>
      <c r="G57" s="160">
        <v>23.2</v>
      </c>
      <c r="H57" s="93" t="s">
        <v>165</v>
      </c>
      <c r="I57" s="162">
        <v>0</v>
      </c>
      <c r="J57" s="55" t="s">
        <v>122</v>
      </c>
      <c r="K57" s="174">
        <v>7.2</v>
      </c>
      <c r="L57" s="175"/>
      <c r="M57" s="174" t="s">
        <v>158</v>
      </c>
      <c r="N57" s="179"/>
      <c r="O57" s="7"/>
    </row>
    <row r="58" spans="2:15" s="50" customFormat="1" ht="22.5" customHeight="1">
      <c r="B58" s="94" t="s">
        <v>55</v>
      </c>
      <c r="C58" s="54">
        <v>-154.2</v>
      </c>
      <c r="D58" s="54">
        <v>-155.7</v>
      </c>
      <c r="E58" s="93" t="s">
        <v>125</v>
      </c>
      <c r="F58" s="137">
        <v>18</v>
      </c>
      <c r="G58" s="157">
        <v>27</v>
      </c>
      <c r="H58" s="93" t="s">
        <v>123</v>
      </c>
      <c r="I58" s="162">
        <v>0</v>
      </c>
      <c r="J58" s="55" t="s">
        <v>176</v>
      </c>
      <c r="K58" s="174">
        <v>7.2</v>
      </c>
      <c r="L58" s="175"/>
      <c r="M58" s="174" t="s">
        <v>158</v>
      </c>
      <c r="N58" s="179"/>
      <c r="O58" s="7"/>
    </row>
    <row r="59" spans="2:15" s="50" customFormat="1" ht="22.5" customHeight="1">
      <c r="B59" s="94" t="s">
        <v>179</v>
      </c>
      <c r="C59" s="54">
        <v>-172.2</v>
      </c>
      <c r="D59" s="54">
        <v>-183.7</v>
      </c>
      <c r="E59" s="93" t="s">
        <v>137</v>
      </c>
      <c r="F59" s="56">
        <v>15</v>
      </c>
      <c r="G59" s="56">
        <v>15</v>
      </c>
      <c r="H59" s="93" t="s">
        <v>156</v>
      </c>
      <c r="I59" s="162">
        <v>0</v>
      </c>
      <c r="J59" s="57" t="s">
        <v>77</v>
      </c>
      <c r="K59" s="174">
        <v>7.2</v>
      </c>
      <c r="L59" s="175"/>
      <c r="M59" s="174" t="s">
        <v>159</v>
      </c>
      <c r="N59" s="179"/>
      <c r="O59" s="7"/>
    </row>
    <row r="60" spans="2:15" s="50" customFormat="1" ht="22.5" customHeight="1">
      <c r="B60" s="94" t="s">
        <v>56</v>
      </c>
      <c r="C60" s="54">
        <v>-118.2</v>
      </c>
      <c r="D60" s="54">
        <v>-122.6</v>
      </c>
      <c r="E60" s="93" t="s">
        <v>138</v>
      </c>
      <c r="F60" s="56">
        <v>45</v>
      </c>
      <c r="G60" s="56">
        <v>40</v>
      </c>
      <c r="H60" s="93" t="s">
        <v>76</v>
      </c>
      <c r="I60" s="162">
        <v>0</v>
      </c>
      <c r="J60" s="55" t="s">
        <v>57</v>
      </c>
      <c r="K60" s="174">
        <v>7.2</v>
      </c>
      <c r="L60" s="175"/>
      <c r="M60" s="174" t="s">
        <v>160</v>
      </c>
      <c r="N60" s="179"/>
      <c r="O60" s="7"/>
    </row>
    <row r="61" spans="2:15" s="50" customFormat="1" ht="22.5" customHeight="1">
      <c r="B61" s="94" t="s">
        <v>58</v>
      </c>
      <c r="C61" s="54">
        <v>36.8</v>
      </c>
      <c r="D61" s="54">
        <v>33.8</v>
      </c>
      <c r="E61" s="93" t="s">
        <v>112</v>
      </c>
      <c r="F61" s="56">
        <v>45</v>
      </c>
      <c r="G61" s="56">
        <v>45</v>
      </c>
      <c r="H61" s="92" t="s">
        <v>174</v>
      </c>
      <c r="I61" s="162">
        <v>1</v>
      </c>
      <c r="J61" s="229" t="s">
        <v>167</v>
      </c>
      <c r="K61" s="244"/>
      <c r="L61" s="245"/>
      <c r="M61" s="245"/>
      <c r="N61" s="246"/>
      <c r="O61" s="7"/>
    </row>
    <row r="62" spans="2:15" s="50" customFormat="1" ht="22.5" customHeight="1">
      <c r="B62" s="94" t="s">
        <v>164</v>
      </c>
      <c r="C62" s="54">
        <v>33</v>
      </c>
      <c r="D62" s="54">
        <v>29.8</v>
      </c>
      <c r="E62" s="93" t="s">
        <v>139</v>
      </c>
      <c r="F62" s="56">
        <v>270</v>
      </c>
      <c r="G62" s="162">
        <v>260</v>
      </c>
      <c r="H62" s="92" t="s">
        <v>126</v>
      </c>
      <c r="I62" s="162">
        <v>0</v>
      </c>
      <c r="J62" s="230"/>
      <c r="K62" s="171"/>
      <c r="L62" s="172"/>
      <c r="M62" s="172"/>
      <c r="N62" s="173"/>
      <c r="O62" s="7"/>
    </row>
    <row r="63" spans="2:15" s="50" customFormat="1" ht="22.5" customHeight="1">
      <c r="B63" s="94" t="s">
        <v>59</v>
      </c>
      <c r="C63" s="54">
        <v>30.8</v>
      </c>
      <c r="D63" s="54">
        <v>27.5</v>
      </c>
      <c r="E63" s="93" t="s">
        <v>140</v>
      </c>
      <c r="F63" s="58" t="s">
        <v>184</v>
      </c>
      <c r="G63" s="60" t="s">
        <v>184</v>
      </c>
      <c r="H63" s="92" t="s">
        <v>127</v>
      </c>
      <c r="I63" s="162">
        <v>0</v>
      </c>
      <c r="J63" s="230"/>
      <c r="K63" s="171"/>
      <c r="L63" s="172"/>
      <c r="M63" s="172"/>
      <c r="N63" s="173"/>
      <c r="O63" s="7"/>
    </row>
    <row r="64" spans="2:15" s="50" customFormat="1" ht="22.5" customHeight="1">
      <c r="B64" s="94" t="s">
        <v>60</v>
      </c>
      <c r="C64" s="54">
        <v>29.7</v>
      </c>
      <c r="D64" s="54">
        <v>26.3</v>
      </c>
      <c r="E64" s="93" t="s">
        <v>141</v>
      </c>
      <c r="F64" s="58">
        <v>3</v>
      </c>
      <c r="G64" s="60">
        <v>3</v>
      </c>
      <c r="H64" s="97"/>
      <c r="I64" s="161"/>
      <c r="J64" s="230"/>
      <c r="K64" s="171"/>
      <c r="L64" s="172"/>
      <c r="M64" s="172"/>
      <c r="N64" s="173"/>
      <c r="O64" s="7"/>
    </row>
    <row r="65" spans="2:15" s="50" customFormat="1" ht="22.5" customHeight="1">
      <c r="B65" s="95" t="s">
        <v>94</v>
      </c>
      <c r="C65" s="59">
        <v>9.03E-05</v>
      </c>
      <c r="D65" s="59">
        <v>3.35E-05</v>
      </c>
      <c r="E65" s="92" t="s">
        <v>61</v>
      </c>
      <c r="F65" s="54">
        <v>20.1</v>
      </c>
      <c r="G65" s="54">
        <v>18.4</v>
      </c>
      <c r="H65" s="93" t="s">
        <v>163</v>
      </c>
      <c r="I65" s="160">
        <v>0</v>
      </c>
      <c r="J65" s="230"/>
      <c r="K65" s="171"/>
      <c r="L65" s="172"/>
      <c r="M65" s="172"/>
      <c r="N65" s="173"/>
      <c r="O65" s="7"/>
    </row>
    <row r="66" spans="2:15" s="50" customFormat="1" ht="22.5" customHeight="1">
      <c r="B66" s="96" t="s">
        <v>62</v>
      </c>
      <c r="C66" s="71">
        <v>500</v>
      </c>
      <c r="D66" s="169"/>
      <c r="E66" s="98" t="s">
        <v>128</v>
      </c>
      <c r="F66" s="136">
        <v>31.3</v>
      </c>
      <c r="G66" s="162">
        <v>60.9</v>
      </c>
      <c r="H66" s="98" t="s">
        <v>142</v>
      </c>
      <c r="I66" s="163">
        <v>0</v>
      </c>
      <c r="J66" s="231"/>
      <c r="K66" s="180"/>
      <c r="L66" s="181"/>
      <c r="M66" s="181"/>
      <c r="N66" s="182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4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2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3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5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4" t="s">
        <v>180</v>
      </c>
      <c r="C75" s="225"/>
      <c r="D75" s="146">
        <v>0</v>
      </c>
      <c r="E75" s="225" t="s">
        <v>96</v>
      </c>
      <c r="F75" s="225"/>
      <c r="G75" s="148">
        <v>0</v>
      </c>
      <c r="H75" s="225" t="s">
        <v>143</v>
      </c>
      <c r="I75" s="225"/>
      <c r="J75" s="146">
        <v>0</v>
      </c>
      <c r="K75" s="225" t="s">
        <v>144</v>
      </c>
      <c r="L75" s="225"/>
      <c r="M75" s="149">
        <v>0</v>
      </c>
      <c r="N75" s="61"/>
      <c r="O75" s="9"/>
    </row>
    <row r="76" spans="2:15" s="50" customFormat="1" ht="18.75" customHeight="1">
      <c r="B76" s="222" t="s">
        <v>99</v>
      </c>
      <c r="C76" s="220"/>
      <c r="D76" s="146">
        <v>0</v>
      </c>
      <c r="E76" s="220" t="s">
        <v>145</v>
      </c>
      <c r="F76" s="220"/>
      <c r="G76" s="148">
        <v>0</v>
      </c>
      <c r="H76" s="220" t="s">
        <v>146</v>
      </c>
      <c r="I76" s="220"/>
      <c r="J76" s="146">
        <v>0</v>
      </c>
      <c r="K76" s="220" t="s">
        <v>147</v>
      </c>
      <c r="L76" s="220"/>
      <c r="M76" s="149">
        <v>0</v>
      </c>
      <c r="N76" s="61"/>
      <c r="O76" s="9"/>
    </row>
    <row r="77" spans="2:15" s="50" customFormat="1" ht="18.75" customHeight="1">
      <c r="B77" s="222" t="s">
        <v>100</v>
      </c>
      <c r="C77" s="220"/>
      <c r="D77" s="146">
        <v>0</v>
      </c>
      <c r="E77" s="220" t="s">
        <v>148</v>
      </c>
      <c r="F77" s="220"/>
      <c r="G77" s="148">
        <v>0</v>
      </c>
      <c r="H77" s="220" t="s">
        <v>111</v>
      </c>
      <c r="I77" s="220"/>
      <c r="J77" s="146">
        <v>0</v>
      </c>
      <c r="K77" s="220" t="s">
        <v>149</v>
      </c>
      <c r="L77" s="220"/>
      <c r="M77" s="149">
        <v>0</v>
      </c>
      <c r="N77" s="61"/>
      <c r="O77" s="9"/>
    </row>
    <row r="78" spans="2:15" s="50" customFormat="1" ht="18.75" customHeight="1">
      <c r="B78" s="222" t="s">
        <v>101</v>
      </c>
      <c r="C78" s="220"/>
      <c r="D78" s="146">
        <v>0</v>
      </c>
      <c r="E78" s="220" t="s">
        <v>150</v>
      </c>
      <c r="F78" s="220"/>
      <c r="G78" s="148">
        <v>0</v>
      </c>
      <c r="H78" s="220" t="s">
        <v>133</v>
      </c>
      <c r="I78" s="220"/>
      <c r="J78" s="146">
        <v>0</v>
      </c>
      <c r="K78" s="220" t="s">
        <v>110</v>
      </c>
      <c r="L78" s="220"/>
      <c r="M78" s="149">
        <v>0</v>
      </c>
      <c r="N78" s="61"/>
      <c r="O78" s="9"/>
    </row>
    <row r="79" spans="2:15" s="50" customFormat="1" ht="18.75" customHeight="1">
      <c r="B79" s="222" t="s">
        <v>102</v>
      </c>
      <c r="C79" s="220"/>
      <c r="D79" s="146">
        <v>0</v>
      </c>
      <c r="E79" s="220" t="s">
        <v>97</v>
      </c>
      <c r="F79" s="220"/>
      <c r="G79" s="148">
        <v>0</v>
      </c>
      <c r="H79" s="220" t="s">
        <v>151</v>
      </c>
      <c r="I79" s="220"/>
      <c r="J79" s="146">
        <v>0</v>
      </c>
      <c r="K79" s="220" t="s">
        <v>134</v>
      </c>
      <c r="L79" s="220"/>
      <c r="M79" s="149">
        <v>0</v>
      </c>
      <c r="N79" s="61"/>
      <c r="O79" s="9"/>
    </row>
    <row r="80" spans="2:15" s="50" customFormat="1" ht="18.75" customHeight="1">
      <c r="B80" s="222" t="s">
        <v>85</v>
      </c>
      <c r="C80" s="220"/>
      <c r="D80" s="146">
        <v>0</v>
      </c>
      <c r="E80" s="220" t="s">
        <v>152</v>
      </c>
      <c r="F80" s="220"/>
      <c r="G80" s="148">
        <v>0</v>
      </c>
      <c r="H80" s="220" t="s">
        <v>135</v>
      </c>
      <c r="I80" s="220"/>
      <c r="J80" s="146">
        <v>0</v>
      </c>
      <c r="K80" s="220" t="s">
        <v>95</v>
      </c>
      <c r="L80" s="220"/>
      <c r="M80" s="149">
        <v>0</v>
      </c>
      <c r="N80" s="61"/>
      <c r="O80" s="9"/>
    </row>
    <row r="81" spans="2:15" s="50" customFormat="1" ht="18.75" customHeight="1">
      <c r="B81" s="222" t="s">
        <v>92</v>
      </c>
      <c r="C81" s="220"/>
      <c r="D81" s="146">
        <v>0</v>
      </c>
      <c r="E81" s="220" t="s">
        <v>153</v>
      </c>
      <c r="F81" s="220"/>
      <c r="G81" s="148">
        <v>0</v>
      </c>
      <c r="H81" s="220" t="s">
        <v>154</v>
      </c>
      <c r="I81" s="220"/>
      <c r="J81" s="146">
        <v>0</v>
      </c>
      <c r="K81" s="220" t="s">
        <v>136</v>
      </c>
      <c r="L81" s="220"/>
      <c r="M81" s="149">
        <v>0</v>
      </c>
      <c r="N81" s="61"/>
      <c r="O81" s="154"/>
    </row>
    <row r="82" spans="2:15" s="50" customFormat="1" ht="18.75" customHeight="1">
      <c r="B82" s="223" t="s">
        <v>93</v>
      </c>
      <c r="C82" s="221"/>
      <c r="D82" s="146">
        <v>0</v>
      </c>
      <c r="E82" s="221" t="s">
        <v>98</v>
      </c>
      <c r="F82" s="221"/>
      <c r="G82" s="148">
        <v>0</v>
      </c>
      <c r="H82" s="221" t="s">
        <v>155</v>
      </c>
      <c r="I82" s="221"/>
      <c r="J82" s="147">
        <v>0</v>
      </c>
      <c r="K82" s="221"/>
      <c r="L82" s="221"/>
      <c r="M82" s="150"/>
      <c r="N82" s="61"/>
      <c r="O82" s="9"/>
    </row>
    <row r="83" spans="10:15" s="50" customFormat="1" ht="14.25" customHeight="1">
      <c r="J83" s="139"/>
      <c r="K83" s="138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35" t="s">
        <v>198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7"/>
      <c r="O85" s="7"/>
    </row>
    <row r="86" spans="2:15" s="50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0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0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0" customFormat="1" ht="12" customHeight="1">
      <c r="B89" s="176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8"/>
      <c r="O89" s="7"/>
    </row>
    <row r="90" spans="2:15" s="50" customFormat="1" ht="12" customHeight="1">
      <c r="B90" s="17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8"/>
      <c r="O90" s="7"/>
    </row>
    <row r="91" spans="2:15" s="50" customFormat="1" ht="12" customHeight="1">
      <c r="B91" s="17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8"/>
      <c r="O91" s="7"/>
    </row>
    <row r="92" spans="2:15" s="5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0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0" customFormat="1" ht="12" customHeight="1">
      <c r="B94" s="22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0" customFormat="1" ht="12" customHeight="1">
      <c r="B95" s="22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0" customFormat="1" ht="12" customHeight="1">
      <c r="B96" s="22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0" customFormat="1" ht="12" customHeight="1">
      <c r="B97" s="22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0" customFormat="1" ht="12" customHeight="1">
      <c r="B98" s="22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0" customFormat="1" ht="12" customHeight="1">
      <c r="B99" s="22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0" customFormat="1" ht="12" customHeight="1">
      <c r="B100" s="238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40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2024-01-27T19:44:48Z</dcterms:modified>
  <cp:category/>
  <cp:version/>
  <cp:contentType/>
  <cp:contentStatus/>
</cp:coreProperties>
</file>